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60" windowHeight="11640" activeTab="1"/>
  </bookViews>
  <sheets>
    <sheet name="Za iavnu nabavu" sheetId="1" r:id="rId1"/>
    <sheet name="Plan nabave 2011" sheetId="2" r:id="rId2"/>
  </sheets>
  <definedNames/>
  <calcPr fullCalcOnLoad="1"/>
</workbook>
</file>

<file path=xl/sharedStrings.xml><?xml version="1.0" encoding="utf-8"?>
<sst xmlns="http://schemas.openxmlformats.org/spreadsheetml/2006/main" count="383" uniqueCount="200">
  <si>
    <t>OSNOVNA ŠKOLA IVANA MAŽURANIĆA</t>
  </si>
  <si>
    <t>KLASA 3</t>
  </si>
  <si>
    <t>KLASA 4</t>
  </si>
  <si>
    <t>Preračunata stopa 23%</t>
  </si>
  <si>
    <t>Iznos PDV-a</t>
  </si>
  <si>
    <t>Iznos bez PDV-a</t>
  </si>
  <si>
    <t>OIB 67272246049</t>
  </si>
  <si>
    <t>Red.br</t>
  </si>
  <si>
    <t>Pozicija plana</t>
  </si>
  <si>
    <t>Predmet nabave</t>
  </si>
  <si>
    <t>Procijenjena vrijednost(bez PDV-a)</t>
  </si>
  <si>
    <t>Planirana vrijednost (s PDV-om)</t>
  </si>
  <si>
    <t>Postupak i način nabave</t>
  </si>
  <si>
    <t>1.</t>
  </si>
  <si>
    <t>Stručno usavršavanje zaposlenika</t>
  </si>
  <si>
    <t>1.1.</t>
  </si>
  <si>
    <t>2.</t>
  </si>
  <si>
    <t>Uredski materijal i ostali materija.rasodi</t>
  </si>
  <si>
    <t>2.1.</t>
  </si>
  <si>
    <t>Papir za fotokiranje</t>
  </si>
  <si>
    <t>Potrošni materijal za pisače i računala</t>
  </si>
  <si>
    <t>Papir za pisanje</t>
  </si>
  <si>
    <t>Poslovni obrasci</t>
  </si>
  <si>
    <t>Uredske potrebštine</t>
  </si>
  <si>
    <t>Krede</t>
  </si>
  <si>
    <t>Omotnice, pisma dopisnice</t>
  </si>
  <si>
    <t xml:space="preserve">Fascikle </t>
  </si>
  <si>
    <t>Registratori od papira i kartona</t>
  </si>
  <si>
    <t>2.2.</t>
  </si>
  <si>
    <t>2.3.</t>
  </si>
  <si>
    <t>2.4.</t>
  </si>
  <si>
    <t>2.5.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</si>
  <si>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</si>
  <si>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</si>
  <si>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</si>
  <si>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</si>
  <si>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</si>
  <si>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</si>
  <si>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</si>
  <si>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</si>
  <si>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</si>
  <si>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Literatura</t>
  </si>
  <si>
    <t>Materijal i sredstva za čišćenje</t>
  </si>
  <si>
    <t>Sapun</t>
  </si>
  <si>
    <t>Deterdženti</t>
  </si>
  <si>
    <t>Krpe za prašinu</t>
  </si>
  <si>
    <t>Sredstva za rastapanje masnoće</t>
  </si>
  <si>
    <t>Metle</t>
  </si>
  <si>
    <t>WC četke</t>
  </si>
  <si>
    <t>2.3.1.</t>
  </si>
  <si>
    <t>2.3.2.</t>
  </si>
  <si>
    <t>2.3.3.</t>
  </si>
  <si>
    <t>2.3.4.</t>
  </si>
  <si>
    <t>2.3.5.</t>
  </si>
  <si>
    <t>2.3.6.</t>
  </si>
  <si>
    <t>Službena i radna obuća i odjeća</t>
  </si>
  <si>
    <t>Radna odjeća</t>
  </si>
  <si>
    <t>Radna obuća</t>
  </si>
  <si>
    <t>Radne rukavice</t>
  </si>
  <si>
    <t>Materijal za higijenske potrebe</t>
  </si>
  <si>
    <t>Toaletni papir</t>
  </si>
  <si>
    <t>Papirnati ručnici</t>
  </si>
  <si>
    <t>Osvježivači prostora</t>
  </si>
  <si>
    <t>2.4.1.</t>
  </si>
  <si>
    <t>2.4.2.</t>
  </si>
  <si>
    <t>2.4.3.</t>
  </si>
  <si>
    <t>2.5.1.</t>
  </si>
  <si>
    <t>Ljekovi za prvu pomoć</t>
  </si>
  <si>
    <t>Ostali meterijal za potrebe redovnog poslovanja</t>
  </si>
  <si>
    <t>Pedagoška dokumentacija</t>
  </si>
  <si>
    <t>3.</t>
  </si>
  <si>
    <t>Energija</t>
  </si>
  <si>
    <t>3.1.</t>
  </si>
  <si>
    <t>Električna energija</t>
  </si>
  <si>
    <t>3.2.</t>
  </si>
  <si>
    <t>3.3.</t>
  </si>
  <si>
    <t>4.</t>
  </si>
  <si>
    <t>Materijal i dijelovi zabtekuć. I invest. održ.</t>
  </si>
  <si>
    <t>4.1.</t>
  </si>
  <si>
    <t>4.2.</t>
  </si>
  <si>
    <t>Materijal za održavanje opreme</t>
  </si>
  <si>
    <t>Materijal za održavanje građ. objekata</t>
  </si>
  <si>
    <t>4.3.</t>
  </si>
  <si>
    <t>5.</t>
  </si>
  <si>
    <t>Sitni inventar</t>
  </si>
  <si>
    <t>5.1.</t>
  </si>
  <si>
    <t>6.</t>
  </si>
  <si>
    <t>Rashodi za usluge</t>
  </si>
  <si>
    <t>6.1.</t>
  </si>
  <si>
    <t>Usluge telefona, telefaksa</t>
  </si>
  <si>
    <t>Usluga poštarine</t>
  </si>
  <si>
    <t>Usluga prijevoza</t>
  </si>
  <si>
    <t>6.2.</t>
  </si>
  <si>
    <t>6.3.</t>
  </si>
  <si>
    <t>7.</t>
  </si>
  <si>
    <t>7.1.</t>
  </si>
  <si>
    <t>Usluge održavanja građevinskih objekata</t>
  </si>
  <si>
    <t>7.2.</t>
  </si>
  <si>
    <t>Usluge tekućeg i investicijskog održavanja</t>
  </si>
  <si>
    <t xml:space="preserve">Usluge održavanja opreme i postrojenja </t>
  </si>
  <si>
    <t>8.</t>
  </si>
  <si>
    <t>Usluge promidžbe</t>
  </si>
  <si>
    <t>Objava natječaja - tisak</t>
  </si>
  <si>
    <t>8.1.</t>
  </si>
  <si>
    <t>9.</t>
  </si>
  <si>
    <t>Komunalne usluge</t>
  </si>
  <si>
    <t>9.1.</t>
  </si>
  <si>
    <t>Opskrba vodom</t>
  </si>
  <si>
    <t>Odvoz smeća</t>
  </si>
  <si>
    <t>Deratizacija i dezinsekcija</t>
  </si>
  <si>
    <t>10.</t>
  </si>
  <si>
    <t>Zdravstvene i veterinarske usluge</t>
  </si>
  <si>
    <t>Obvezni i preven.pregl. Zaposlenika</t>
  </si>
  <si>
    <t>Laboratorijske usluge</t>
  </si>
  <si>
    <t>10.1.</t>
  </si>
  <si>
    <t>10.2.</t>
  </si>
  <si>
    <t>11.</t>
  </si>
  <si>
    <t>Intelektualne i osobne usluge</t>
  </si>
  <si>
    <t>11.1.</t>
  </si>
  <si>
    <t>12.</t>
  </si>
  <si>
    <t>Računalne usluge</t>
  </si>
  <si>
    <t>12.1.</t>
  </si>
  <si>
    <t>Usluga ažuriranja računalnih baza</t>
  </si>
  <si>
    <t>Ostale računalne usluge</t>
  </si>
  <si>
    <t>12.2.</t>
  </si>
  <si>
    <t>13.</t>
  </si>
  <si>
    <t>Ostale usluge</t>
  </si>
  <si>
    <t>13.1.</t>
  </si>
  <si>
    <t>Grafičke i tiskarske, i usluge uvezivanja</t>
  </si>
  <si>
    <t>13.2.</t>
  </si>
  <si>
    <t>Uređenje prostora</t>
  </si>
  <si>
    <t>Ostale nespomenute usluge</t>
  </si>
  <si>
    <t>14.</t>
  </si>
  <si>
    <t>Reprezentacija</t>
  </si>
  <si>
    <t>15.</t>
  </si>
  <si>
    <t>Članarina</t>
  </si>
  <si>
    <t>16.</t>
  </si>
  <si>
    <t>Ostali nespomenuti rashodi poslovanje</t>
  </si>
  <si>
    <t>Rashodi protokola</t>
  </si>
  <si>
    <t>2.1.9.0</t>
  </si>
  <si>
    <t>17.</t>
  </si>
  <si>
    <t>Financijske usluge</t>
  </si>
  <si>
    <t>Financijski rashodi</t>
  </si>
  <si>
    <t>Rashodi za materijal i energiju</t>
  </si>
  <si>
    <t xml:space="preserve">Ostale intelektualne usluge </t>
  </si>
  <si>
    <t>Službena putovanja</t>
  </si>
  <si>
    <t>Ravnatelj</t>
  </si>
  <si>
    <t>_____________________</t>
  </si>
  <si>
    <t>Dnevnice</t>
  </si>
  <si>
    <t>Naknade za smještaj na sl.putu</t>
  </si>
  <si>
    <t>GODIŠNJI IZVJEŠTAJ NABAVE 2011. GODINE</t>
  </si>
  <si>
    <t>OBROVAC SINJSKI 21241</t>
  </si>
  <si>
    <t>Bagatelna</t>
  </si>
  <si>
    <t xml:space="preserve">Na temelju čl.20 Zakona o javnoj nabavi (N.N. 90/11) i Uredbe o postupku nabave roba, radova i usluga male vrijednosti (N.N. 14/02) Školski odbor na prijedlog ravnatelja donosi  </t>
  </si>
  <si>
    <t>PLAN NABAVE ZA 2012. GODINU</t>
  </si>
  <si>
    <t>/Tomislav Budimir, prof./</t>
  </si>
  <si>
    <t>Naknade troškova zaposlenima</t>
  </si>
  <si>
    <t>Trošak prijevoza na sl.putu</t>
  </si>
  <si>
    <t>Ostali rashodi za službena putovanja</t>
  </si>
  <si>
    <t>1.2.</t>
  </si>
  <si>
    <t>Seminari, savjetovanja i simpoziji</t>
  </si>
  <si>
    <t>Tečajevi i stručni ispiti</t>
  </si>
  <si>
    <t xml:space="preserve">Uredski materijal </t>
  </si>
  <si>
    <t>Motorni benzin</t>
  </si>
  <si>
    <t>Ostali materijal za tekuće i inv. održavanje</t>
  </si>
  <si>
    <r>
      <t>2.3.4.5.6</t>
    </r>
    <r>
      <rPr>
        <sz val="10"/>
        <rFont val="Arial"/>
        <family val="0"/>
      </rPr>
      <t>.</t>
    </r>
  </si>
  <si>
    <t>17.1.</t>
  </si>
  <si>
    <t>17.2.</t>
  </si>
  <si>
    <t>18.</t>
  </si>
  <si>
    <t>7.8.9.10.11.12.13.14.</t>
  </si>
  <si>
    <t>7.3.</t>
  </si>
  <si>
    <t>8.2.</t>
  </si>
  <si>
    <t>8.3.</t>
  </si>
  <si>
    <t>Ostale usluge tekućeg i investicijskog održa.</t>
  </si>
  <si>
    <t>Ugovori o djelu</t>
  </si>
  <si>
    <t>10.3.</t>
  </si>
  <si>
    <t>10.4.</t>
  </si>
  <si>
    <t>11.2.</t>
  </si>
  <si>
    <t>14.1.</t>
  </si>
  <si>
    <t>14.2.</t>
  </si>
  <si>
    <t>14.3.</t>
  </si>
  <si>
    <t>15.16.17.</t>
  </si>
  <si>
    <t>Izvor planiranih sredstava</t>
  </si>
  <si>
    <t>Ostali materijal (drvo/lož ulje)</t>
  </si>
  <si>
    <t>1.3.</t>
  </si>
  <si>
    <t>Ostale naknade troškova zaposlenima</t>
  </si>
  <si>
    <t>Naknada za korištenje privatnog automobila</t>
  </si>
  <si>
    <t>Osnivač</t>
  </si>
  <si>
    <t>Osnivač/jav.nab.</t>
  </si>
  <si>
    <t>Bag./Osn(jav.nab.)</t>
  </si>
  <si>
    <t>Postrojenja i oprema</t>
  </si>
  <si>
    <t xml:space="preserve">Ukupno </t>
  </si>
  <si>
    <t>Materijalni i        financijski rashodi</t>
  </si>
  <si>
    <t>Sufinanciranje pomoćnika u nastavi</t>
  </si>
  <si>
    <t>Ostale komu.usluge( grad Sinj, uređenje voda)</t>
  </si>
  <si>
    <t xml:space="preserve">             /Vesna Ivković/</t>
  </si>
  <si>
    <t xml:space="preserve">             _________________________</t>
  </si>
  <si>
    <t xml:space="preserve">             Računovođa škole</t>
  </si>
  <si>
    <t>Financijski plan 2012.</t>
  </si>
  <si>
    <t>U Obrovcu Sinjskom,. 2012. godine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</si>
</sst>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7"/>
      <name val="Arial"/>
      <family val="0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9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1" xfId="0" applyFont="1" applyBorder="1" applyAlignment="1">
      <alignment/>
    </xf>
    <xf numFmtId="16" fontId="0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8" fillId="0" borderId="0" xfId="0" applyNumberFormat="1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2" fillId="0" borderId="1" xfId="0" applyFont="1" applyBorder="1" applyAlignment="1">
      <alignment/>
    </xf>
    <xf numFmtId="4" fontId="16" fillId="0" borderId="1" xfId="0" applyNumberFormat="1" applyFont="1" applyBorder="1" applyAlignment="1">
      <alignment/>
    </xf>
    <xf numFmtId="4" fontId="17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workbookViewId="0" topLeftCell="A40">
      <selection activeCell="D92" sqref="D92"/>
    </sheetView>
  </sheetViews>
  <sheetFormatPr defaultColWidth="9.140625" defaultRowHeight="12.75"/>
  <cols>
    <col min="3" max="3" width="11.7109375" style="0" bestFit="1" customWidth="1"/>
    <col min="4" max="4" width="12.7109375" style="0" bestFit="1" customWidth="1"/>
    <col min="5" max="5" width="20.00390625" style="0" customWidth="1"/>
    <col min="6" max="6" width="12.57421875" style="0" customWidth="1"/>
  </cols>
  <sheetData>
    <row r="1" spans="1:4" ht="12.75">
      <c r="A1" s="47" t="s">
        <v>0</v>
      </c>
      <c r="B1" s="47"/>
      <c r="C1" s="47"/>
      <c r="D1" s="47"/>
    </row>
    <row r="2" spans="1:5" ht="12.75">
      <c r="A2" s="47" t="s">
        <v>150</v>
      </c>
      <c r="B2" s="48"/>
      <c r="C2" s="48"/>
      <c r="D2" s="48"/>
      <c r="E2" s="48"/>
    </row>
    <row r="5" spans="1:3" ht="12.75">
      <c r="A5" s="2" t="s">
        <v>1</v>
      </c>
      <c r="C5" s="3"/>
    </row>
    <row r="6" spans="1:3" ht="12.75">
      <c r="A6" s="2" t="s">
        <v>2</v>
      </c>
      <c r="C6" s="3"/>
    </row>
    <row r="10" spans="1:3" ht="12.75">
      <c r="A10">
        <v>311</v>
      </c>
      <c r="C10" s="1"/>
    </row>
    <row r="11" spans="1:3" ht="12.75">
      <c r="A11">
        <v>312</v>
      </c>
      <c r="C11" s="1"/>
    </row>
    <row r="12" spans="1:3" ht="12.75">
      <c r="A12">
        <v>313</v>
      </c>
      <c r="C12" s="1"/>
    </row>
    <row r="13" spans="1:3" ht="12.75">
      <c r="A13" s="2">
        <v>31</v>
      </c>
      <c r="C13" s="3">
        <f>SUM(C10:C12)</f>
        <v>0</v>
      </c>
    </row>
    <row r="15" spans="1:7" ht="25.5">
      <c r="A15" s="5"/>
      <c r="B15" s="5"/>
      <c r="C15" s="9"/>
      <c r="D15" s="22" t="s">
        <v>3</v>
      </c>
      <c r="E15" s="6" t="s">
        <v>4</v>
      </c>
      <c r="F15" s="22" t="s">
        <v>5</v>
      </c>
      <c r="G15" s="5"/>
    </row>
    <row r="16" spans="1:7" ht="12.75">
      <c r="A16" s="5"/>
      <c r="B16" s="5">
        <v>32111</v>
      </c>
      <c r="C16" s="9"/>
      <c r="D16" s="26"/>
      <c r="E16" s="5"/>
      <c r="F16" s="9"/>
      <c r="G16" s="5"/>
    </row>
    <row r="17" spans="1:7" ht="12.75">
      <c r="A17" s="5"/>
      <c r="B17" s="5">
        <v>32113</v>
      </c>
      <c r="C17" s="9"/>
      <c r="D17" s="5"/>
      <c r="E17" s="9"/>
      <c r="F17" s="9"/>
      <c r="G17" s="5"/>
    </row>
    <row r="18" spans="1:7" ht="12.75">
      <c r="A18" s="5"/>
      <c r="B18" s="5">
        <v>32215</v>
      </c>
      <c r="C18" s="9"/>
      <c r="D18" s="5"/>
      <c r="E18" s="9"/>
      <c r="F18" s="9"/>
      <c r="G18" s="5"/>
    </row>
    <row r="19" spans="1:7" ht="12.75">
      <c r="A19" s="5"/>
      <c r="B19" s="5">
        <v>32219</v>
      </c>
      <c r="C19" s="9"/>
      <c r="D19" s="5"/>
      <c r="E19" s="9"/>
      <c r="F19" s="9"/>
      <c r="G19" s="5"/>
    </row>
    <row r="20" spans="1:7" ht="12.75">
      <c r="A20" s="6">
        <v>3211</v>
      </c>
      <c r="B20" s="5"/>
      <c r="C20" s="7"/>
      <c r="D20" s="5"/>
      <c r="E20" s="9"/>
      <c r="F20" s="9"/>
      <c r="G20" s="5"/>
    </row>
    <row r="21" spans="1:7" ht="12.75">
      <c r="A21" s="6">
        <v>3212</v>
      </c>
      <c r="B21" s="5"/>
      <c r="C21" s="7"/>
      <c r="D21" s="5"/>
      <c r="E21" s="9"/>
      <c r="F21" s="9"/>
      <c r="G21" s="5"/>
    </row>
    <row r="22" spans="1:7" ht="12.75">
      <c r="A22" s="6">
        <v>3213</v>
      </c>
      <c r="B22" s="5"/>
      <c r="C22" s="7"/>
      <c r="D22" s="5"/>
      <c r="E22" s="9"/>
      <c r="F22" s="9"/>
      <c r="G22" s="5"/>
    </row>
    <row r="23" spans="1:7" ht="12.75">
      <c r="A23" s="6">
        <v>3214</v>
      </c>
      <c r="B23" s="5"/>
      <c r="C23" s="7"/>
      <c r="D23" s="5"/>
      <c r="E23" s="9"/>
      <c r="F23" s="9"/>
      <c r="G23" s="5"/>
    </row>
    <row r="24" spans="1:7" ht="12.75">
      <c r="A24" s="6">
        <v>321</v>
      </c>
      <c r="B24" s="5"/>
      <c r="C24" s="7"/>
      <c r="D24" s="7"/>
      <c r="E24" s="7"/>
      <c r="F24" s="7"/>
      <c r="G24" s="5"/>
    </row>
    <row r="25" spans="1:7" ht="12.75">
      <c r="A25" s="5"/>
      <c r="B25" s="5"/>
      <c r="C25" s="5"/>
      <c r="D25" s="5"/>
      <c r="E25" s="9"/>
      <c r="F25" s="9"/>
      <c r="G25" s="5"/>
    </row>
    <row r="26" spans="1:7" ht="12.75">
      <c r="A26" s="5"/>
      <c r="B26" s="5">
        <v>32211</v>
      </c>
      <c r="C26" s="9"/>
      <c r="D26" s="5"/>
      <c r="E26" s="9"/>
      <c r="F26" s="9"/>
      <c r="G26" s="5"/>
    </row>
    <row r="27" spans="1:7" ht="12.75">
      <c r="A27" s="5"/>
      <c r="B27" s="5">
        <v>32212</v>
      </c>
      <c r="C27" s="9"/>
      <c r="D27" s="5"/>
      <c r="E27" s="9"/>
      <c r="F27" s="9"/>
      <c r="G27" s="5"/>
    </row>
    <row r="28" spans="1:7" ht="12.75">
      <c r="A28" s="5"/>
      <c r="B28" s="5">
        <v>32214</v>
      </c>
      <c r="C28" s="9"/>
      <c r="D28" s="5"/>
      <c r="E28" s="9"/>
      <c r="F28" s="9"/>
      <c r="G28" s="5"/>
    </row>
    <row r="29" spans="1:7" ht="12.75">
      <c r="A29" s="5"/>
      <c r="B29" s="5">
        <v>32216</v>
      </c>
      <c r="C29" s="9"/>
      <c r="D29" s="5"/>
      <c r="E29" s="9"/>
      <c r="F29" s="9"/>
      <c r="G29" s="5"/>
    </row>
    <row r="30" spans="1:7" ht="12.75">
      <c r="A30" s="5"/>
      <c r="B30" s="5">
        <v>32219</v>
      </c>
      <c r="C30" s="9"/>
      <c r="D30" s="5"/>
      <c r="E30" s="9"/>
      <c r="F30" s="9"/>
      <c r="G30" s="5"/>
    </row>
    <row r="31" spans="1:7" ht="12.75">
      <c r="A31" s="6">
        <v>3221</v>
      </c>
      <c r="B31" s="5"/>
      <c r="C31" s="7"/>
      <c r="D31" s="7"/>
      <c r="E31" s="7"/>
      <c r="F31" s="9"/>
      <c r="G31" s="5"/>
    </row>
    <row r="32" spans="1:7" ht="12.75">
      <c r="A32" s="5"/>
      <c r="B32" s="5">
        <v>32231</v>
      </c>
      <c r="C32" s="9"/>
      <c r="D32" s="5"/>
      <c r="E32" s="9"/>
      <c r="F32" s="9"/>
      <c r="G32" s="5"/>
    </row>
    <row r="33" spans="1:7" ht="12.75">
      <c r="A33" s="5"/>
      <c r="B33" s="5">
        <v>32234</v>
      </c>
      <c r="C33" s="9"/>
      <c r="D33" s="5"/>
      <c r="E33" s="9"/>
      <c r="F33" s="9"/>
      <c r="G33" s="5"/>
    </row>
    <row r="34" spans="1:7" ht="12.75">
      <c r="A34" s="5"/>
      <c r="B34" s="5">
        <v>32235</v>
      </c>
      <c r="C34" s="9"/>
      <c r="D34" s="5"/>
      <c r="E34" s="9"/>
      <c r="F34" s="9"/>
      <c r="G34" s="5"/>
    </row>
    <row r="35" spans="1:7" ht="12.75">
      <c r="A35" s="5"/>
      <c r="B35" s="5">
        <v>32239</v>
      </c>
      <c r="C35" s="9"/>
      <c r="D35" s="5"/>
      <c r="E35" s="9"/>
      <c r="F35" s="9"/>
      <c r="G35" s="5"/>
    </row>
    <row r="36" spans="1:7" ht="12.75">
      <c r="A36" s="6">
        <v>3223</v>
      </c>
      <c r="B36" s="5"/>
      <c r="C36" s="7"/>
      <c r="D36" s="7"/>
      <c r="E36" s="7"/>
      <c r="F36" s="7"/>
      <c r="G36" s="5"/>
    </row>
    <row r="37" spans="1:7" ht="12.75">
      <c r="A37" s="6"/>
      <c r="B37" s="5">
        <v>32241</v>
      </c>
      <c r="C37" s="13"/>
      <c r="D37" s="5"/>
      <c r="E37" s="9"/>
      <c r="F37" s="9"/>
      <c r="G37" s="5"/>
    </row>
    <row r="38" spans="1:7" ht="12.75">
      <c r="A38" s="5"/>
      <c r="B38" s="5">
        <v>32242</v>
      </c>
      <c r="C38" s="9"/>
      <c r="D38" s="5"/>
      <c r="E38" s="9"/>
      <c r="F38" s="9"/>
      <c r="G38" s="5"/>
    </row>
    <row r="39" spans="1:7" ht="12.75">
      <c r="A39" s="5"/>
      <c r="B39" s="5">
        <v>32244</v>
      </c>
      <c r="C39" s="9"/>
      <c r="D39" s="5"/>
      <c r="E39" s="9"/>
      <c r="F39" s="9"/>
      <c r="G39" s="5"/>
    </row>
    <row r="40" spans="1:7" ht="12.75">
      <c r="A40" s="6">
        <v>3224</v>
      </c>
      <c r="B40" s="5"/>
      <c r="C40" s="7"/>
      <c r="D40" s="7"/>
      <c r="E40" s="7"/>
      <c r="F40" s="7"/>
      <c r="G40" s="5"/>
    </row>
    <row r="41" spans="1:7" ht="12.75">
      <c r="A41" s="5"/>
      <c r="B41" s="5">
        <v>32251</v>
      </c>
      <c r="C41" s="9"/>
      <c r="D41" s="5"/>
      <c r="E41" s="9"/>
      <c r="F41" s="9"/>
      <c r="G41" s="5"/>
    </row>
    <row r="42" spans="1:7" ht="12.75">
      <c r="A42" s="6">
        <v>3225</v>
      </c>
      <c r="B42" s="5"/>
      <c r="C42" s="7"/>
      <c r="D42" s="5"/>
      <c r="E42" s="9"/>
      <c r="F42" s="9"/>
      <c r="G42" s="5"/>
    </row>
    <row r="43" spans="1:7" ht="12.75">
      <c r="A43" s="6"/>
      <c r="B43" s="5">
        <v>32271</v>
      </c>
      <c r="C43" s="7"/>
      <c r="D43" s="5"/>
      <c r="E43" s="9"/>
      <c r="F43" s="9"/>
      <c r="G43" s="5"/>
    </row>
    <row r="44" spans="1:7" ht="12.75">
      <c r="A44" s="6">
        <v>3227</v>
      </c>
      <c r="B44" s="5"/>
      <c r="C44" s="7"/>
      <c r="D44" s="5"/>
      <c r="E44" s="9"/>
      <c r="F44" s="9"/>
      <c r="G44" s="5"/>
    </row>
    <row r="45" spans="1:7" ht="12.75">
      <c r="A45" s="5"/>
      <c r="B45" s="5">
        <v>32311</v>
      </c>
      <c r="C45" s="9"/>
      <c r="D45" s="5"/>
      <c r="E45" s="9"/>
      <c r="F45" s="9"/>
      <c r="G45" s="5"/>
    </row>
    <row r="46" spans="1:7" ht="12.75">
      <c r="A46" s="5"/>
      <c r="B46" s="5">
        <v>32212</v>
      </c>
      <c r="C46" s="9"/>
      <c r="D46" s="5"/>
      <c r="E46" s="9"/>
      <c r="F46" s="9"/>
      <c r="G46" s="5"/>
    </row>
    <row r="47" spans="1:7" ht="12.75">
      <c r="A47" s="6"/>
      <c r="B47" s="5">
        <v>32313</v>
      </c>
      <c r="C47" s="13"/>
      <c r="D47" s="5"/>
      <c r="E47" s="9"/>
      <c r="F47" s="9"/>
      <c r="G47" s="5"/>
    </row>
    <row r="48" spans="1:7" ht="12.75">
      <c r="A48" s="5"/>
      <c r="B48" s="5">
        <v>32315</v>
      </c>
      <c r="C48" s="9"/>
      <c r="D48" s="5"/>
      <c r="E48" s="9"/>
      <c r="F48" s="9"/>
      <c r="G48" s="5"/>
    </row>
    <row r="49" spans="1:7" ht="12.75">
      <c r="A49" s="6">
        <v>3231</v>
      </c>
      <c r="B49" s="5"/>
      <c r="C49" s="7"/>
      <c r="D49" s="7"/>
      <c r="E49" s="7"/>
      <c r="F49" s="7"/>
      <c r="G49" s="5"/>
    </row>
    <row r="50" spans="1:7" ht="12.75">
      <c r="A50" s="5"/>
      <c r="B50" s="5">
        <v>32321</v>
      </c>
      <c r="C50" s="9"/>
      <c r="D50" s="5"/>
      <c r="E50" s="9"/>
      <c r="F50" s="9"/>
      <c r="G50" s="5"/>
    </row>
    <row r="51" spans="1:7" ht="12.75">
      <c r="A51" s="6"/>
      <c r="B51" s="5">
        <v>32322</v>
      </c>
      <c r="C51" s="13"/>
      <c r="D51" s="5"/>
      <c r="E51" s="9"/>
      <c r="F51" s="9"/>
      <c r="G51" s="5"/>
    </row>
    <row r="52" spans="1:7" ht="12.75">
      <c r="A52" s="6"/>
      <c r="B52" s="5">
        <v>32329</v>
      </c>
      <c r="C52" s="13"/>
      <c r="D52" s="5"/>
      <c r="E52" s="9"/>
      <c r="F52" s="9"/>
      <c r="G52" s="5"/>
    </row>
    <row r="53" spans="1:7" ht="12.75">
      <c r="A53" s="6">
        <v>3232</v>
      </c>
      <c r="B53" s="5"/>
      <c r="C53" s="7"/>
      <c r="D53" s="7"/>
      <c r="E53" s="7"/>
      <c r="F53" s="7"/>
      <c r="G53" s="5"/>
    </row>
    <row r="54" spans="1:7" ht="12.75">
      <c r="A54" s="6"/>
      <c r="B54" s="5">
        <v>32332</v>
      </c>
      <c r="C54" s="13"/>
      <c r="D54" s="5"/>
      <c r="E54" s="9"/>
      <c r="F54" s="9"/>
      <c r="G54" s="5"/>
    </row>
    <row r="55" spans="1:7" ht="12.75">
      <c r="A55" s="6">
        <v>3233</v>
      </c>
      <c r="B55" s="5"/>
      <c r="C55" s="7"/>
      <c r="D55" s="5"/>
      <c r="E55" s="9"/>
      <c r="F55" s="7"/>
      <c r="G55" s="5"/>
    </row>
    <row r="56" spans="1:7" ht="12.75">
      <c r="A56" s="5"/>
      <c r="B56" s="5">
        <v>32341</v>
      </c>
      <c r="C56" s="13"/>
      <c r="D56" s="5"/>
      <c r="E56" s="9"/>
      <c r="F56" s="9"/>
      <c r="G56" s="5"/>
    </row>
    <row r="57" spans="1:7" ht="12.75">
      <c r="A57" s="5"/>
      <c r="B57" s="5">
        <v>32342</v>
      </c>
      <c r="C57" s="13"/>
      <c r="D57" s="5"/>
      <c r="E57" s="9"/>
      <c r="F57" s="9"/>
      <c r="G57" s="5"/>
    </row>
    <row r="58" spans="1:7" ht="12.75">
      <c r="A58" s="5"/>
      <c r="B58" s="5">
        <v>32343</v>
      </c>
      <c r="C58" s="13"/>
      <c r="D58" s="5"/>
      <c r="E58" s="9"/>
      <c r="F58" s="9"/>
      <c r="G58" s="5"/>
    </row>
    <row r="59" spans="1:7" ht="12.75">
      <c r="A59" s="5"/>
      <c r="B59" s="5">
        <v>32344</v>
      </c>
      <c r="C59" s="13"/>
      <c r="D59" s="5"/>
      <c r="E59" s="9"/>
      <c r="F59" s="9"/>
      <c r="G59" s="5"/>
    </row>
    <row r="60" spans="1:7" ht="12.75">
      <c r="A60" s="5"/>
      <c r="B60" s="5">
        <v>32349</v>
      </c>
      <c r="C60" s="13"/>
      <c r="D60" s="5"/>
      <c r="E60" s="9"/>
      <c r="F60" s="9"/>
      <c r="G60" s="5"/>
    </row>
    <row r="61" spans="1:7" ht="12.75">
      <c r="A61" s="6">
        <v>3234</v>
      </c>
      <c r="B61" s="5"/>
      <c r="C61" s="7"/>
      <c r="D61" s="7"/>
      <c r="E61" s="7"/>
      <c r="F61" s="7"/>
      <c r="G61" s="5"/>
    </row>
    <row r="62" spans="1:7" ht="12.75">
      <c r="A62" s="5"/>
      <c r="B62" s="5">
        <v>32361</v>
      </c>
      <c r="C62" s="9"/>
      <c r="D62" s="5"/>
      <c r="E62" s="9"/>
      <c r="F62" s="9"/>
      <c r="G62" s="5"/>
    </row>
    <row r="63" spans="1:7" ht="12.75">
      <c r="A63" s="5"/>
      <c r="B63" s="5">
        <v>32363</v>
      </c>
      <c r="C63" s="9"/>
      <c r="D63" s="5"/>
      <c r="E63" s="9"/>
      <c r="F63" s="9"/>
      <c r="G63" s="5"/>
    </row>
    <row r="64" spans="1:7" ht="12.75">
      <c r="A64" s="6">
        <v>3236</v>
      </c>
      <c r="B64" s="5"/>
      <c r="C64" s="7"/>
      <c r="D64" s="7"/>
      <c r="E64" s="7"/>
      <c r="F64" s="7"/>
      <c r="G64" s="5"/>
    </row>
    <row r="65" spans="1:7" ht="12.75">
      <c r="A65" s="6"/>
      <c r="B65" s="5">
        <v>32375</v>
      </c>
      <c r="C65" s="7"/>
      <c r="D65" s="7"/>
      <c r="E65" s="7"/>
      <c r="F65" s="7"/>
      <c r="G65" s="5"/>
    </row>
    <row r="66" spans="1:7" ht="12.75">
      <c r="A66" s="5"/>
      <c r="B66" s="5">
        <v>32379</v>
      </c>
      <c r="C66" s="9"/>
      <c r="D66" s="5"/>
      <c r="E66" s="9"/>
      <c r="F66" s="9"/>
      <c r="G66" s="5"/>
    </row>
    <row r="67" spans="1:7" ht="12.75">
      <c r="A67" s="6">
        <v>3237</v>
      </c>
      <c r="B67" s="5"/>
      <c r="C67" s="7"/>
      <c r="D67" s="5"/>
      <c r="E67" s="9"/>
      <c r="F67" s="9"/>
      <c r="G67" s="5"/>
    </row>
    <row r="68" spans="1:7" ht="12.75">
      <c r="A68" s="5"/>
      <c r="B68" s="5">
        <v>32381</v>
      </c>
      <c r="C68" s="9"/>
      <c r="D68" s="5"/>
      <c r="E68" s="9"/>
      <c r="F68" s="9"/>
      <c r="G68" s="5"/>
    </row>
    <row r="69" spans="1:7" ht="12.75">
      <c r="A69" s="5"/>
      <c r="B69" s="5">
        <v>32389</v>
      </c>
      <c r="C69" s="13"/>
      <c r="D69" s="5"/>
      <c r="E69" s="9"/>
      <c r="F69" s="9"/>
      <c r="G69" s="5"/>
    </row>
    <row r="70" spans="1:7" ht="12.75">
      <c r="A70" s="6">
        <v>3238</v>
      </c>
      <c r="B70" s="5"/>
      <c r="C70" s="7"/>
      <c r="D70" s="7"/>
      <c r="E70" s="7"/>
      <c r="F70" s="7"/>
      <c r="G70" s="5"/>
    </row>
    <row r="71" spans="1:7" ht="12.75">
      <c r="A71" s="5"/>
      <c r="B71" s="5">
        <v>32391</v>
      </c>
      <c r="C71" s="13"/>
      <c r="D71" s="5"/>
      <c r="E71" s="9"/>
      <c r="F71" s="9"/>
      <c r="G71" s="5"/>
    </row>
    <row r="72" spans="1:7" ht="12.75">
      <c r="A72" s="5"/>
      <c r="B72" s="5">
        <v>32392</v>
      </c>
      <c r="C72" s="13"/>
      <c r="D72" s="5"/>
      <c r="E72" s="9"/>
      <c r="F72" s="9"/>
      <c r="G72" s="5"/>
    </row>
    <row r="73" spans="1:7" ht="12.75">
      <c r="A73" s="5"/>
      <c r="B73" s="5">
        <v>32393</v>
      </c>
      <c r="C73" s="13"/>
      <c r="D73" s="5"/>
      <c r="E73" s="9"/>
      <c r="F73" s="9"/>
      <c r="G73" s="5"/>
    </row>
    <row r="74" spans="1:7" ht="12.75">
      <c r="A74" s="5"/>
      <c r="B74" s="5">
        <v>32399</v>
      </c>
      <c r="C74" s="13"/>
      <c r="D74" s="5"/>
      <c r="E74" s="9"/>
      <c r="F74" s="9"/>
      <c r="G74" s="5"/>
    </row>
    <row r="75" spans="1:7" ht="12.75">
      <c r="A75" s="6">
        <v>3239</v>
      </c>
      <c r="B75" s="5"/>
      <c r="C75" s="7"/>
      <c r="D75" s="7"/>
      <c r="E75" s="7"/>
      <c r="F75" s="7"/>
      <c r="G75" s="5"/>
    </row>
    <row r="76" spans="1:7" ht="12.75">
      <c r="A76" s="5"/>
      <c r="B76" s="5">
        <v>32931</v>
      </c>
      <c r="C76" s="13"/>
      <c r="D76" s="5"/>
      <c r="E76" s="9"/>
      <c r="F76" s="9"/>
      <c r="G76" s="5"/>
    </row>
    <row r="77" spans="1:7" ht="12.75">
      <c r="A77" s="6">
        <v>3239</v>
      </c>
      <c r="B77" s="5"/>
      <c r="C77" s="7"/>
      <c r="D77" s="5"/>
      <c r="E77" s="9"/>
      <c r="F77" s="7"/>
      <c r="G77" s="5"/>
    </row>
    <row r="78" spans="1:7" ht="12.75">
      <c r="A78" s="5"/>
      <c r="B78" s="5">
        <v>32941</v>
      </c>
      <c r="C78" s="13"/>
      <c r="D78" s="5"/>
      <c r="E78" s="9"/>
      <c r="F78" s="9"/>
      <c r="G78" s="5"/>
    </row>
    <row r="79" spans="1:7" ht="12.75">
      <c r="A79" s="6">
        <v>3294</v>
      </c>
      <c r="B79" s="5"/>
      <c r="C79" s="7"/>
      <c r="D79" s="7"/>
      <c r="E79" s="7"/>
      <c r="F79" s="7"/>
      <c r="G79" s="5"/>
    </row>
    <row r="80" spans="1:7" ht="12.75">
      <c r="A80" s="5"/>
      <c r="B80" s="5">
        <v>32991</v>
      </c>
      <c r="C80" s="13"/>
      <c r="D80" s="5"/>
      <c r="E80" s="9"/>
      <c r="F80" s="9"/>
      <c r="G80" s="5"/>
    </row>
    <row r="81" spans="1:7" ht="12.75">
      <c r="A81" s="5"/>
      <c r="B81" s="5">
        <v>3299910</v>
      </c>
      <c r="C81" s="13"/>
      <c r="D81" s="5"/>
      <c r="E81" s="9"/>
      <c r="F81" s="9"/>
      <c r="G81" s="5"/>
    </row>
    <row r="82" spans="1:7" ht="12.75">
      <c r="A82" s="5"/>
      <c r="B82" s="5">
        <v>3299911</v>
      </c>
      <c r="C82" s="13"/>
      <c r="D82" s="5"/>
      <c r="E82" s="9"/>
      <c r="F82" s="9"/>
      <c r="G82" s="5"/>
    </row>
    <row r="83" spans="1:7" ht="12.75">
      <c r="A83" s="5"/>
      <c r="B83" s="5">
        <v>3299912</v>
      </c>
      <c r="C83" s="13"/>
      <c r="D83" s="5"/>
      <c r="E83" s="9"/>
      <c r="F83" s="9"/>
      <c r="G83" s="5"/>
    </row>
    <row r="84" spans="1:7" ht="12.75">
      <c r="A84" s="5"/>
      <c r="B84" s="5">
        <v>3299913</v>
      </c>
      <c r="C84" s="13"/>
      <c r="D84" s="5"/>
      <c r="E84" s="9"/>
      <c r="F84" s="9"/>
      <c r="G84" s="5"/>
    </row>
    <row r="85" spans="1:7" ht="12.75">
      <c r="A85" s="5"/>
      <c r="B85" s="5">
        <v>3299914</v>
      </c>
      <c r="C85" s="13"/>
      <c r="D85" s="5"/>
      <c r="E85" s="9"/>
      <c r="F85" s="9"/>
      <c r="G85" s="5"/>
    </row>
    <row r="86" spans="1:7" ht="12.75">
      <c r="A86" s="5"/>
      <c r="B86" s="5">
        <v>3299915</v>
      </c>
      <c r="C86" s="13"/>
      <c r="D86" s="5"/>
      <c r="E86" s="9"/>
      <c r="F86" s="9"/>
      <c r="G86" s="5"/>
    </row>
    <row r="87" spans="1:7" ht="12.75">
      <c r="A87" s="5"/>
      <c r="B87" s="5">
        <v>3299916</v>
      </c>
      <c r="C87" s="13"/>
      <c r="D87" s="5"/>
      <c r="E87" s="9"/>
      <c r="F87" s="9"/>
      <c r="G87" s="5"/>
    </row>
    <row r="88" spans="1:7" ht="12.75">
      <c r="A88" s="6">
        <v>3299</v>
      </c>
      <c r="B88" s="5"/>
      <c r="C88" s="7"/>
      <c r="D88" s="7"/>
      <c r="E88" s="7"/>
      <c r="F88" s="7"/>
      <c r="G88" s="5"/>
    </row>
    <row r="89" spans="1:7" ht="12.75">
      <c r="A89" s="5"/>
      <c r="B89" s="5">
        <v>34311</v>
      </c>
      <c r="C89" s="5"/>
      <c r="D89" s="5"/>
      <c r="E89" s="9"/>
      <c r="F89" s="9"/>
      <c r="G89" s="5"/>
    </row>
    <row r="90" spans="1:7" ht="12.75">
      <c r="A90" s="6">
        <v>3431</v>
      </c>
      <c r="B90" s="5"/>
      <c r="C90" s="5"/>
      <c r="D90" s="5"/>
      <c r="E90" s="9"/>
      <c r="F90" s="9"/>
      <c r="G90" s="5"/>
    </row>
    <row r="91" spans="1:7" ht="12.75">
      <c r="A91" s="5"/>
      <c r="B91" s="5"/>
      <c r="C91" s="5"/>
      <c r="D91" s="5"/>
      <c r="E91" s="9"/>
      <c r="F91" s="9"/>
      <c r="G91" s="5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</sheetData>
  <mergeCells count="2">
    <mergeCell ref="A1:D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2"/>
  <sheetViews>
    <sheetView tabSelected="1" workbookViewId="0" topLeftCell="A40">
      <selection activeCell="D118" sqref="D118"/>
    </sheetView>
  </sheetViews>
  <sheetFormatPr defaultColWidth="9.140625" defaultRowHeight="12.75"/>
  <cols>
    <col min="1" max="1" width="12.140625" style="0" customWidth="1"/>
    <col min="2" max="2" width="11.28125" style="0" customWidth="1"/>
    <col min="3" max="3" width="29.140625" style="0" hidden="1" customWidth="1"/>
    <col min="4" max="4" width="10.7109375" style="0" customWidth="1"/>
    <col min="5" max="5" width="38.7109375" style="0" customWidth="1"/>
    <col min="6" max="6" width="13.57421875" style="0" customWidth="1"/>
    <col min="7" max="7" width="18.57421875" style="0" customWidth="1"/>
    <col min="8" max="8" width="11.8515625" style="0" customWidth="1"/>
    <col min="9" max="9" width="14.28125" style="0" customWidth="1"/>
    <col min="11" max="11" width="10.140625" style="0" bestFit="1" customWidth="1"/>
  </cols>
  <sheetData>
    <row r="1" spans="1:5" ht="12.75">
      <c r="A1" s="47" t="s">
        <v>0</v>
      </c>
      <c r="B1" s="47"/>
      <c r="C1" s="47"/>
      <c r="D1" s="48"/>
      <c r="E1" s="2"/>
    </row>
    <row r="2" spans="1:5" ht="12.75">
      <c r="A2" s="47" t="s">
        <v>151</v>
      </c>
      <c r="B2" s="47"/>
      <c r="C2" s="47"/>
      <c r="E2" s="2"/>
    </row>
    <row r="3" spans="1:5" ht="12.75">
      <c r="A3" s="47" t="s">
        <v>6</v>
      </c>
      <c r="B3" s="47"/>
      <c r="C3" s="47"/>
      <c r="E3" s="2"/>
    </row>
    <row r="4" spans="1:8" ht="12.75">
      <c r="A4" s="50" t="s">
        <v>153</v>
      </c>
      <c r="B4" s="50"/>
      <c r="C4" s="51"/>
      <c r="D4" s="51"/>
      <c r="E4" s="51"/>
      <c r="F4" s="51"/>
      <c r="G4" s="51"/>
      <c r="H4" s="51"/>
    </row>
    <row r="5" spans="1:8" ht="12.75">
      <c r="A5" s="51"/>
      <c r="B5" s="51"/>
      <c r="C5" s="51"/>
      <c r="D5" s="51"/>
      <c r="E5" s="51"/>
      <c r="F5" s="51"/>
      <c r="G5" s="51"/>
      <c r="H5" s="51"/>
    </row>
    <row r="6" spans="1:8" ht="12.75">
      <c r="A6" s="51"/>
      <c r="B6" s="51"/>
      <c r="C6" s="51"/>
      <c r="D6" s="51"/>
      <c r="E6" s="51"/>
      <c r="F6" s="51"/>
      <c r="G6" s="51"/>
      <c r="H6" s="51"/>
    </row>
    <row r="8" spans="5:8" ht="12.75">
      <c r="E8" s="49" t="s">
        <v>154</v>
      </c>
      <c r="F8" s="49"/>
      <c r="G8" s="49"/>
      <c r="H8" s="49"/>
    </row>
    <row r="10" spans="1:9" ht="38.25">
      <c r="A10" s="4" t="s">
        <v>7</v>
      </c>
      <c r="B10" s="4" t="s">
        <v>8</v>
      </c>
      <c r="C10" s="5"/>
      <c r="D10" s="4" t="s">
        <v>198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182</v>
      </c>
    </row>
    <row r="11" spans="1:9" ht="12.75">
      <c r="A11" s="4"/>
      <c r="B11" s="4"/>
      <c r="C11" s="5"/>
      <c r="D11" s="4"/>
      <c r="E11" s="4"/>
      <c r="F11" s="4"/>
      <c r="G11" s="4"/>
      <c r="H11" s="4"/>
      <c r="I11" s="5"/>
    </row>
    <row r="12" spans="1:9" ht="12.75">
      <c r="A12" t="s">
        <v>13</v>
      </c>
      <c r="B12" s="33">
        <v>321</v>
      </c>
      <c r="C12" s="5"/>
      <c r="D12" s="32">
        <f>D13+D18+D21</f>
        <v>36354</v>
      </c>
      <c r="E12" s="4" t="s">
        <v>156</v>
      </c>
      <c r="F12" s="32">
        <v>36354</v>
      </c>
      <c r="G12" s="32">
        <v>36354</v>
      </c>
      <c r="H12" s="5" t="s">
        <v>152</v>
      </c>
      <c r="I12" s="31" t="s">
        <v>187</v>
      </c>
    </row>
    <row r="13" spans="1:9" ht="12.75">
      <c r="A13" s="4" t="s">
        <v>15</v>
      </c>
      <c r="B13" s="4">
        <v>3211</v>
      </c>
      <c r="C13" s="5"/>
      <c r="D13" s="23">
        <v>28430</v>
      </c>
      <c r="E13" s="4" t="s">
        <v>145</v>
      </c>
      <c r="F13" s="23">
        <f>F14+F15+F16+F17</f>
        <v>28430</v>
      </c>
      <c r="G13" s="23">
        <f>G14+G15+G16+G17</f>
        <v>28430</v>
      </c>
      <c r="H13" s="5" t="s">
        <v>152</v>
      </c>
      <c r="I13" s="31" t="s">
        <v>187</v>
      </c>
    </row>
    <row r="14" spans="1:9" ht="12.75">
      <c r="A14" s="4"/>
      <c r="B14" s="25">
        <v>32111</v>
      </c>
      <c r="C14" s="5"/>
      <c r="D14" s="23"/>
      <c r="E14" s="25" t="s">
        <v>148</v>
      </c>
      <c r="F14" s="14">
        <v>13000</v>
      </c>
      <c r="G14" s="14">
        <v>13000</v>
      </c>
      <c r="H14" s="5" t="s">
        <v>152</v>
      </c>
      <c r="I14" s="31" t="s">
        <v>187</v>
      </c>
    </row>
    <row r="15" spans="1:9" ht="12.75">
      <c r="A15" s="4"/>
      <c r="B15" s="25">
        <v>32113</v>
      </c>
      <c r="C15" s="5"/>
      <c r="D15" s="23"/>
      <c r="E15" s="25" t="s">
        <v>149</v>
      </c>
      <c r="F15" s="14">
        <v>5500</v>
      </c>
      <c r="G15" s="14">
        <v>5500</v>
      </c>
      <c r="H15" s="5" t="s">
        <v>152</v>
      </c>
      <c r="I15" s="31" t="s">
        <v>187</v>
      </c>
    </row>
    <row r="16" spans="1:9" ht="12.75">
      <c r="A16" s="4"/>
      <c r="B16" s="25">
        <v>32115</v>
      </c>
      <c r="C16" s="5"/>
      <c r="D16" s="23"/>
      <c r="E16" s="25" t="s">
        <v>157</v>
      </c>
      <c r="F16" s="14">
        <v>9200</v>
      </c>
      <c r="G16" s="14">
        <v>9200</v>
      </c>
      <c r="H16" s="5" t="s">
        <v>152</v>
      </c>
      <c r="I16" s="31" t="s">
        <v>187</v>
      </c>
    </row>
    <row r="17" spans="1:9" ht="12.75">
      <c r="A17" s="4"/>
      <c r="B17" s="25">
        <v>32119</v>
      </c>
      <c r="C17" s="5"/>
      <c r="D17" s="23"/>
      <c r="E17" s="25" t="s">
        <v>158</v>
      </c>
      <c r="F17" s="14">
        <v>730</v>
      </c>
      <c r="G17" s="14">
        <v>730</v>
      </c>
      <c r="H17" s="5" t="s">
        <v>152</v>
      </c>
      <c r="I17" s="31" t="s">
        <v>187</v>
      </c>
    </row>
    <row r="18" spans="1:9" ht="12.75">
      <c r="A18" s="4" t="s">
        <v>159</v>
      </c>
      <c r="B18" s="6">
        <v>3213</v>
      </c>
      <c r="C18" s="5"/>
      <c r="D18" s="23">
        <v>4000</v>
      </c>
      <c r="E18" s="4" t="s">
        <v>14</v>
      </c>
      <c r="F18" s="23">
        <v>4000</v>
      </c>
      <c r="G18" s="23">
        <v>4000</v>
      </c>
      <c r="H18" s="5" t="s">
        <v>152</v>
      </c>
      <c r="I18" s="31" t="s">
        <v>187</v>
      </c>
    </row>
    <row r="19" spans="1:9" ht="12.75">
      <c r="A19" s="5"/>
      <c r="B19" s="25">
        <v>32131</v>
      </c>
      <c r="C19" s="5"/>
      <c r="D19" s="15"/>
      <c r="E19" s="25" t="s">
        <v>160</v>
      </c>
      <c r="F19" s="8">
        <v>3000</v>
      </c>
      <c r="G19" s="8">
        <v>3000</v>
      </c>
      <c r="H19" s="5" t="s">
        <v>152</v>
      </c>
      <c r="I19" s="31" t="s">
        <v>187</v>
      </c>
    </row>
    <row r="20" spans="1:9" ht="12.75">
      <c r="A20" s="5"/>
      <c r="B20" s="5">
        <v>32132</v>
      </c>
      <c r="C20" s="5"/>
      <c r="D20" s="16"/>
      <c r="E20" s="5" t="s">
        <v>161</v>
      </c>
      <c r="F20" s="10">
        <v>1000</v>
      </c>
      <c r="G20" s="10">
        <v>1000</v>
      </c>
      <c r="H20" s="5" t="s">
        <v>152</v>
      </c>
      <c r="I20" s="31" t="s">
        <v>187</v>
      </c>
    </row>
    <row r="21" spans="1:9" ht="12.75">
      <c r="A21" s="6" t="s">
        <v>184</v>
      </c>
      <c r="B21" s="6">
        <v>3214</v>
      </c>
      <c r="C21" s="5"/>
      <c r="D21" s="15">
        <v>3924</v>
      </c>
      <c r="E21" s="6" t="s">
        <v>185</v>
      </c>
      <c r="F21" s="41">
        <v>3924</v>
      </c>
      <c r="G21" s="41">
        <v>3924</v>
      </c>
      <c r="H21" s="5" t="s">
        <v>152</v>
      </c>
      <c r="I21" s="31" t="s">
        <v>187</v>
      </c>
    </row>
    <row r="22" spans="1:9" ht="12.75">
      <c r="A22" s="5"/>
      <c r="B22" s="5">
        <v>32141</v>
      </c>
      <c r="C22" s="5"/>
      <c r="D22" s="16"/>
      <c r="E22" s="5" t="s">
        <v>186</v>
      </c>
      <c r="F22" s="10">
        <v>3924</v>
      </c>
      <c r="G22" s="10">
        <v>3924</v>
      </c>
      <c r="H22" s="5" t="s">
        <v>152</v>
      </c>
      <c r="I22" s="31" t="s">
        <v>187</v>
      </c>
    </row>
    <row r="23" spans="1:9" ht="12.75">
      <c r="A23" s="6" t="s">
        <v>165</v>
      </c>
      <c r="B23" s="34">
        <v>322</v>
      </c>
      <c r="C23" s="34"/>
      <c r="D23" s="35">
        <f>D24+D50+D54+D58+D60</f>
        <v>272051</v>
      </c>
      <c r="E23" s="6" t="s">
        <v>143</v>
      </c>
      <c r="F23" s="39">
        <f>F24+F50+F54+F60</f>
        <v>206840.8</v>
      </c>
      <c r="G23" s="40">
        <f>G24+G50+G54+G58+G60</f>
        <v>272051</v>
      </c>
      <c r="H23" s="5" t="s">
        <v>152</v>
      </c>
      <c r="I23" s="31" t="s">
        <v>187</v>
      </c>
    </row>
    <row r="24" spans="1:9" ht="12.75">
      <c r="A24" s="6" t="s">
        <v>16</v>
      </c>
      <c r="B24" s="6">
        <v>3221</v>
      </c>
      <c r="C24" s="5"/>
      <c r="D24" s="15">
        <v>42139</v>
      </c>
      <c r="E24" s="6" t="s">
        <v>17</v>
      </c>
      <c r="F24" s="15">
        <f>F25+F35+F37+F44+F48</f>
        <v>33311.2</v>
      </c>
      <c r="G24" s="15">
        <f>G25+G35+G37+G44+G48</f>
        <v>42139</v>
      </c>
      <c r="H24" s="5" t="s">
        <v>152</v>
      </c>
      <c r="I24" s="31" t="s">
        <v>187</v>
      </c>
    </row>
    <row r="25" spans="1:9" ht="12.75">
      <c r="A25" s="11" t="s">
        <v>18</v>
      </c>
      <c r="B25" s="11">
        <v>32211</v>
      </c>
      <c r="C25" s="5"/>
      <c r="D25" s="15"/>
      <c r="E25" s="5" t="s">
        <v>162</v>
      </c>
      <c r="F25" s="7">
        <f>SUM(F26:F35)</f>
        <v>16151.2</v>
      </c>
      <c r="G25" s="7">
        <f>SUM(G26:G35)</f>
        <v>20189</v>
      </c>
      <c r="H25" s="5" t="s">
        <v>152</v>
      </c>
      <c r="I25" s="31" t="s">
        <v>187</v>
      </c>
    </row>
    <row r="26" spans="1:9" ht="12.75">
      <c r="A26" s="12" t="s">
        <v>32</v>
      </c>
      <c r="B26" s="5"/>
      <c r="C26" s="5"/>
      <c r="D26" s="9"/>
      <c r="E26" s="5" t="s">
        <v>19</v>
      </c>
      <c r="F26" s="7">
        <f>G26-(G26*20/100)</f>
        <v>2551.2</v>
      </c>
      <c r="G26" s="9">
        <v>3189</v>
      </c>
      <c r="H26" s="5" t="s">
        <v>152</v>
      </c>
      <c r="I26" s="31" t="s">
        <v>187</v>
      </c>
    </row>
    <row r="27" spans="1:9" ht="12.75">
      <c r="A27" s="12" t="s">
        <v>33</v>
      </c>
      <c r="B27" s="5"/>
      <c r="C27" s="5"/>
      <c r="D27" s="9"/>
      <c r="E27" s="5" t="s">
        <v>20</v>
      </c>
      <c r="F27" s="7">
        <f aca="true" t="shared" si="0" ref="F27:F35">G27-(G27*20/100)</f>
        <v>4800</v>
      </c>
      <c r="G27" s="9">
        <v>6000</v>
      </c>
      <c r="H27" s="5" t="s">
        <v>152</v>
      </c>
      <c r="I27" s="31" t="s">
        <v>187</v>
      </c>
    </row>
    <row r="28" spans="1:9" ht="12.75">
      <c r="A28" s="5" t="s">
        <v>34</v>
      </c>
      <c r="B28" s="5"/>
      <c r="C28" s="5"/>
      <c r="D28" s="9"/>
      <c r="E28" s="5" t="s">
        <v>21</v>
      </c>
      <c r="F28" s="7">
        <f t="shared" si="0"/>
        <v>400</v>
      </c>
      <c r="G28" s="9">
        <v>500</v>
      </c>
      <c r="H28" s="5" t="s">
        <v>152</v>
      </c>
      <c r="I28" s="31" t="s">
        <v>187</v>
      </c>
    </row>
    <row r="29" spans="1:9" ht="12.75">
      <c r="A29" s="5" t="s">
        <v>35</v>
      </c>
      <c r="B29" s="5"/>
      <c r="C29" s="5"/>
      <c r="D29" s="9"/>
      <c r="E29" s="5" t="s">
        <v>22</v>
      </c>
      <c r="F29" s="7">
        <f t="shared" si="0"/>
        <v>400</v>
      </c>
      <c r="G29" s="9">
        <v>500</v>
      </c>
      <c r="H29" s="5" t="s">
        <v>152</v>
      </c>
      <c r="I29" s="31" t="s">
        <v>187</v>
      </c>
    </row>
    <row r="30" spans="1:9" ht="12.75">
      <c r="A30" s="5" t="s">
        <v>36</v>
      </c>
      <c r="B30" s="5"/>
      <c r="C30" s="5"/>
      <c r="D30" s="9"/>
      <c r="E30" s="5" t="s">
        <v>26</v>
      </c>
      <c r="F30" s="7">
        <f t="shared" si="0"/>
        <v>560</v>
      </c>
      <c r="G30" s="9">
        <v>700</v>
      </c>
      <c r="H30" s="5" t="s">
        <v>152</v>
      </c>
      <c r="I30" s="31" t="s">
        <v>187</v>
      </c>
    </row>
    <row r="31" spans="1:9" ht="12.75">
      <c r="A31" s="5" t="s">
        <v>37</v>
      </c>
      <c r="B31" s="5"/>
      <c r="C31" s="5"/>
      <c r="D31" s="9"/>
      <c r="E31" s="5" t="s">
        <v>23</v>
      </c>
      <c r="F31" s="7">
        <f t="shared" si="0"/>
        <v>1200</v>
      </c>
      <c r="G31" s="9">
        <v>1500</v>
      </c>
      <c r="H31" s="5" t="s">
        <v>152</v>
      </c>
      <c r="I31" s="31" t="s">
        <v>187</v>
      </c>
    </row>
    <row r="32" spans="1:9" ht="12.75">
      <c r="A32" s="5" t="s">
        <v>38</v>
      </c>
      <c r="B32" s="5"/>
      <c r="C32" s="5"/>
      <c r="D32" s="9"/>
      <c r="E32" s="5" t="s">
        <v>24</v>
      </c>
      <c r="F32" s="7">
        <f t="shared" si="0"/>
        <v>1600</v>
      </c>
      <c r="G32" s="9">
        <v>2000</v>
      </c>
      <c r="H32" s="5" t="s">
        <v>152</v>
      </c>
      <c r="I32" s="31" t="s">
        <v>187</v>
      </c>
    </row>
    <row r="33" spans="1:9" ht="12.75">
      <c r="A33" s="5" t="s">
        <v>39</v>
      </c>
      <c r="B33" s="5"/>
      <c r="C33" s="5"/>
      <c r="D33" s="9"/>
      <c r="E33" s="5" t="s">
        <v>25</v>
      </c>
      <c r="F33" s="7">
        <f t="shared" si="0"/>
        <v>640</v>
      </c>
      <c r="G33" s="9">
        <v>800</v>
      </c>
      <c r="H33" s="5" t="s">
        <v>152</v>
      </c>
      <c r="I33" s="31" t="s">
        <v>187</v>
      </c>
    </row>
    <row r="34" spans="1:9" ht="12.75">
      <c r="A34" s="5" t="s">
        <v>40</v>
      </c>
      <c r="B34" s="5"/>
      <c r="C34" s="5"/>
      <c r="D34" s="9"/>
      <c r="E34" s="5" t="s">
        <v>27</v>
      </c>
      <c r="F34" s="7">
        <f t="shared" si="0"/>
        <v>800</v>
      </c>
      <c r="G34" s="9">
        <v>1000</v>
      </c>
      <c r="H34" s="5" t="s">
        <v>152</v>
      </c>
      <c r="I34" s="31" t="s">
        <v>187</v>
      </c>
    </row>
    <row r="35" spans="1:9" ht="12.75">
      <c r="A35" s="5" t="s">
        <v>139</v>
      </c>
      <c r="B35" s="5"/>
      <c r="C35" s="5"/>
      <c r="D35" s="9"/>
      <c r="E35" s="5" t="s">
        <v>69</v>
      </c>
      <c r="F35" s="7">
        <f t="shared" si="0"/>
        <v>3200</v>
      </c>
      <c r="G35" s="9">
        <v>4000</v>
      </c>
      <c r="H35" s="5" t="s">
        <v>152</v>
      </c>
      <c r="I35" s="31" t="s">
        <v>187</v>
      </c>
    </row>
    <row r="36" spans="1:9" ht="12.75">
      <c r="A36" s="11" t="s">
        <v>28</v>
      </c>
      <c r="B36" s="5">
        <v>32212</v>
      </c>
      <c r="C36" s="5"/>
      <c r="D36" s="9"/>
      <c r="E36" s="5" t="s">
        <v>41</v>
      </c>
      <c r="F36" s="7">
        <v>4800</v>
      </c>
      <c r="G36" s="7">
        <v>6000</v>
      </c>
      <c r="H36" s="5" t="s">
        <v>152</v>
      </c>
      <c r="I36" s="31" t="s">
        <v>187</v>
      </c>
    </row>
    <row r="37" spans="1:9" ht="12.75">
      <c r="A37" s="11" t="s">
        <v>29</v>
      </c>
      <c r="B37" s="5">
        <v>32214</v>
      </c>
      <c r="C37" s="5"/>
      <c r="D37" s="9"/>
      <c r="E37" s="5" t="s">
        <v>42</v>
      </c>
      <c r="F37" s="7">
        <v>4800</v>
      </c>
      <c r="G37" s="7">
        <f>SUM(G38:G43)</f>
        <v>6500</v>
      </c>
      <c r="H37" s="5" t="s">
        <v>152</v>
      </c>
      <c r="I37" s="31" t="s">
        <v>187</v>
      </c>
    </row>
    <row r="38" spans="1:9" ht="12.75">
      <c r="A38" s="5" t="s">
        <v>49</v>
      </c>
      <c r="B38" s="5"/>
      <c r="C38" s="5"/>
      <c r="D38" s="9"/>
      <c r="E38" s="5" t="s">
        <v>43</v>
      </c>
      <c r="F38" s="7">
        <f>G38-(G38*20/100)</f>
        <v>1600</v>
      </c>
      <c r="G38" s="13">
        <v>2000</v>
      </c>
      <c r="H38" s="5" t="s">
        <v>152</v>
      </c>
      <c r="I38" s="31" t="s">
        <v>187</v>
      </c>
    </row>
    <row r="39" spans="1:9" ht="12.75">
      <c r="A39" s="5" t="s">
        <v>50</v>
      </c>
      <c r="B39" s="5"/>
      <c r="C39" s="5"/>
      <c r="D39" s="9"/>
      <c r="E39" s="5" t="s">
        <v>44</v>
      </c>
      <c r="F39" s="7">
        <f aca="true" t="shared" si="1" ref="F39:F100">G39-(G39*20/100)</f>
        <v>1200</v>
      </c>
      <c r="G39" s="9">
        <v>1500</v>
      </c>
      <c r="H39" s="5" t="s">
        <v>152</v>
      </c>
      <c r="I39" s="31" t="s">
        <v>187</v>
      </c>
    </row>
    <row r="40" spans="1:9" ht="12.75">
      <c r="A40" s="5" t="s">
        <v>51</v>
      </c>
      <c r="B40" s="5"/>
      <c r="C40" s="5"/>
      <c r="D40" s="9"/>
      <c r="E40" s="5" t="s">
        <v>46</v>
      </c>
      <c r="F40" s="7">
        <f t="shared" si="1"/>
        <v>1200</v>
      </c>
      <c r="G40" s="9">
        <v>1500</v>
      </c>
      <c r="H40" s="5" t="s">
        <v>152</v>
      </c>
      <c r="I40" s="31" t="s">
        <v>187</v>
      </c>
    </row>
    <row r="41" spans="1:9" ht="12.75">
      <c r="A41" s="5" t="s">
        <v>52</v>
      </c>
      <c r="B41" s="5"/>
      <c r="C41" s="5"/>
      <c r="D41" s="9"/>
      <c r="E41" s="5" t="s">
        <v>45</v>
      </c>
      <c r="F41" s="7">
        <f t="shared" si="1"/>
        <v>400</v>
      </c>
      <c r="G41" s="9">
        <v>500</v>
      </c>
      <c r="H41" s="5" t="s">
        <v>152</v>
      </c>
      <c r="I41" s="31" t="s">
        <v>187</v>
      </c>
    </row>
    <row r="42" spans="1:9" ht="12.75">
      <c r="A42" s="5" t="s">
        <v>53</v>
      </c>
      <c r="B42" s="5"/>
      <c r="C42" s="5"/>
      <c r="D42" s="9"/>
      <c r="E42" s="5" t="s">
        <v>47</v>
      </c>
      <c r="F42" s="7">
        <f t="shared" si="1"/>
        <v>400</v>
      </c>
      <c r="G42" s="9">
        <v>500</v>
      </c>
      <c r="H42" s="5" t="s">
        <v>152</v>
      </c>
      <c r="I42" s="31" t="s">
        <v>187</v>
      </c>
    </row>
    <row r="43" spans="1:9" ht="12.75">
      <c r="A43" s="5" t="s">
        <v>54</v>
      </c>
      <c r="B43" s="5"/>
      <c r="C43" s="5"/>
      <c r="D43" s="9"/>
      <c r="E43" s="5" t="s">
        <v>48</v>
      </c>
      <c r="F43" s="7">
        <f t="shared" si="1"/>
        <v>400</v>
      </c>
      <c r="G43" s="9">
        <v>500</v>
      </c>
      <c r="H43" s="5" t="s">
        <v>152</v>
      </c>
      <c r="I43" s="31" t="s">
        <v>187</v>
      </c>
    </row>
    <row r="44" spans="1:9" ht="12.75">
      <c r="A44" s="11" t="s">
        <v>30</v>
      </c>
      <c r="B44" s="5">
        <v>32216</v>
      </c>
      <c r="C44" s="5"/>
      <c r="D44" s="9"/>
      <c r="E44" s="5" t="s">
        <v>59</v>
      </c>
      <c r="F44" s="7">
        <f t="shared" si="1"/>
        <v>8360</v>
      </c>
      <c r="G44" s="7">
        <f>G45+G46+G47</f>
        <v>10450</v>
      </c>
      <c r="H44" s="5" t="s">
        <v>152</v>
      </c>
      <c r="I44" s="31" t="s">
        <v>187</v>
      </c>
    </row>
    <row r="45" spans="1:9" ht="12.75">
      <c r="A45" s="5" t="s">
        <v>63</v>
      </c>
      <c r="B45" s="5"/>
      <c r="C45" s="5"/>
      <c r="D45" s="9"/>
      <c r="E45" s="5" t="s">
        <v>60</v>
      </c>
      <c r="F45" s="7">
        <f t="shared" si="1"/>
        <v>2800</v>
      </c>
      <c r="G45" s="9">
        <v>3500</v>
      </c>
      <c r="H45" s="5" t="s">
        <v>152</v>
      </c>
      <c r="I45" s="31" t="s">
        <v>187</v>
      </c>
    </row>
    <row r="46" spans="1:9" ht="12.75">
      <c r="A46" s="5" t="s">
        <v>64</v>
      </c>
      <c r="B46" s="5"/>
      <c r="C46" s="5"/>
      <c r="D46" s="9"/>
      <c r="E46" s="5" t="s">
        <v>61</v>
      </c>
      <c r="F46" s="7">
        <f t="shared" si="1"/>
        <v>4400</v>
      </c>
      <c r="G46" s="9">
        <v>5500</v>
      </c>
      <c r="H46" s="5" t="s">
        <v>152</v>
      </c>
      <c r="I46" s="31" t="s">
        <v>187</v>
      </c>
    </row>
    <row r="47" spans="1:9" ht="12.75">
      <c r="A47" s="12" t="s">
        <v>65</v>
      </c>
      <c r="B47" s="5"/>
      <c r="C47" s="5"/>
      <c r="D47" s="9"/>
      <c r="E47" s="5" t="s">
        <v>62</v>
      </c>
      <c r="F47" s="7">
        <f t="shared" si="1"/>
        <v>1160</v>
      </c>
      <c r="G47" s="9">
        <v>1450</v>
      </c>
      <c r="H47" s="5" t="s">
        <v>152</v>
      </c>
      <c r="I47" s="31" t="s">
        <v>187</v>
      </c>
    </row>
    <row r="48" spans="1:9" ht="12.75">
      <c r="A48" s="5" t="s">
        <v>31</v>
      </c>
      <c r="B48" s="5">
        <v>32219</v>
      </c>
      <c r="C48" s="5"/>
      <c r="D48" s="9"/>
      <c r="E48" s="5" t="s">
        <v>68</v>
      </c>
      <c r="F48" s="7">
        <f t="shared" si="1"/>
        <v>800</v>
      </c>
      <c r="G48" s="7">
        <f>G49</f>
        <v>1000</v>
      </c>
      <c r="H48" s="5" t="s">
        <v>152</v>
      </c>
      <c r="I48" s="31" t="s">
        <v>187</v>
      </c>
    </row>
    <row r="49" spans="1:9" ht="12.75">
      <c r="A49" s="5" t="s">
        <v>66</v>
      </c>
      <c r="B49" s="5"/>
      <c r="C49" s="5"/>
      <c r="D49" s="9"/>
      <c r="E49" s="5" t="s">
        <v>67</v>
      </c>
      <c r="F49" s="7">
        <f t="shared" si="1"/>
        <v>800</v>
      </c>
      <c r="G49" s="9">
        <v>1000</v>
      </c>
      <c r="H49" s="5" t="s">
        <v>152</v>
      </c>
      <c r="I49" s="31" t="s">
        <v>187</v>
      </c>
    </row>
    <row r="50" spans="1:11" ht="12.75">
      <c r="A50" s="6" t="s">
        <v>70</v>
      </c>
      <c r="B50" s="6">
        <v>3223</v>
      </c>
      <c r="C50" s="5"/>
      <c r="D50" s="18">
        <v>199118</v>
      </c>
      <c r="E50" s="6" t="s">
        <v>71</v>
      </c>
      <c r="F50" s="15">
        <f t="shared" si="1"/>
        <v>159294.4</v>
      </c>
      <c r="G50" s="15">
        <f>G51+G52+G53</f>
        <v>199118</v>
      </c>
      <c r="H50" s="5" t="s">
        <v>152</v>
      </c>
      <c r="I50" s="31" t="s">
        <v>187</v>
      </c>
      <c r="K50" s="1"/>
    </row>
    <row r="51" spans="1:11" ht="12.75">
      <c r="A51" s="5" t="s">
        <v>72</v>
      </c>
      <c r="B51" s="5">
        <v>32231</v>
      </c>
      <c r="C51" s="5"/>
      <c r="D51" s="17"/>
      <c r="E51" s="5" t="s">
        <v>73</v>
      </c>
      <c r="F51" s="7">
        <f t="shared" si="1"/>
        <v>48000</v>
      </c>
      <c r="G51" s="7">
        <v>60000</v>
      </c>
      <c r="H51" s="5" t="s">
        <v>152</v>
      </c>
      <c r="I51" s="31" t="s">
        <v>187</v>
      </c>
      <c r="K51" s="1"/>
    </row>
    <row r="52" spans="1:11" ht="12.75">
      <c r="A52" s="5" t="s">
        <v>74</v>
      </c>
      <c r="B52" s="5">
        <v>32234</v>
      </c>
      <c r="C52" s="5"/>
      <c r="D52" s="17"/>
      <c r="E52" s="5" t="s">
        <v>163</v>
      </c>
      <c r="F52" s="7">
        <f t="shared" si="1"/>
        <v>640</v>
      </c>
      <c r="G52" s="9">
        <v>800</v>
      </c>
      <c r="H52" s="5" t="s">
        <v>152</v>
      </c>
      <c r="I52" s="31" t="s">
        <v>187</v>
      </c>
      <c r="K52" s="1"/>
    </row>
    <row r="53" spans="1:9" ht="12.75">
      <c r="A53" s="5" t="s">
        <v>75</v>
      </c>
      <c r="B53" s="5">
        <v>32239</v>
      </c>
      <c r="C53" s="5"/>
      <c r="D53" s="17"/>
      <c r="E53" s="5" t="s">
        <v>183</v>
      </c>
      <c r="F53" s="7">
        <f t="shared" si="1"/>
        <v>110654.4</v>
      </c>
      <c r="G53" s="9">
        <v>138318</v>
      </c>
      <c r="H53" s="43" t="s">
        <v>189</v>
      </c>
      <c r="I53" s="31" t="s">
        <v>187</v>
      </c>
    </row>
    <row r="54" spans="1:9" ht="12.75">
      <c r="A54" s="6" t="s">
        <v>76</v>
      </c>
      <c r="B54" s="6">
        <v>3224</v>
      </c>
      <c r="C54" s="5"/>
      <c r="D54" s="18">
        <v>15794</v>
      </c>
      <c r="E54" s="6" t="s">
        <v>77</v>
      </c>
      <c r="F54" s="15">
        <f t="shared" si="1"/>
        <v>12635.2</v>
      </c>
      <c r="G54" s="15">
        <f>G55+++G56+++G57</f>
        <v>15794</v>
      </c>
      <c r="H54" s="5" t="s">
        <v>152</v>
      </c>
      <c r="I54" s="31" t="s">
        <v>187</v>
      </c>
    </row>
    <row r="55" spans="1:9" ht="12.75">
      <c r="A55" s="5" t="s">
        <v>78</v>
      </c>
      <c r="B55" s="5">
        <v>32241</v>
      </c>
      <c r="C55" s="5"/>
      <c r="D55" s="17"/>
      <c r="E55" s="5" t="s">
        <v>81</v>
      </c>
      <c r="F55" s="7">
        <f>G55-(G55*20/100)</f>
        <v>4800</v>
      </c>
      <c r="G55" s="9">
        <v>6000</v>
      </c>
      <c r="H55" s="5" t="s">
        <v>152</v>
      </c>
      <c r="I55" s="31" t="s">
        <v>187</v>
      </c>
    </row>
    <row r="56" spans="1:9" ht="12.75">
      <c r="A56" s="5" t="s">
        <v>79</v>
      </c>
      <c r="B56" s="5">
        <v>32242</v>
      </c>
      <c r="C56" s="5"/>
      <c r="D56" s="17"/>
      <c r="E56" s="5" t="s">
        <v>80</v>
      </c>
      <c r="F56" s="7">
        <f t="shared" si="1"/>
        <v>2800</v>
      </c>
      <c r="G56" s="9">
        <v>3500</v>
      </c>
      <c r="H56" s="37" t="s">
        <v>152</v>
      </c>
      <c r="I56" s="31" t="s">
        <v>187</v>
      </c>
    </row>
    <row r="57" spans="1:9" ht="12.75">
      <c r="A57" s="5" t="s">
        <v>82</v>
      </c>
      <c r="B57" s="5">
        <v>32244</v>
      </c>
      <c r="C57" s="5"/>
      <c r="D57" s="17"/>
      <c r="E57" s="5" t="s">
        <v>164</v>
      </c>
      <c r="F57" s="7">
        <f t="shared" si="1"/>
        <v>5035.2</v>
      </c>
      <c r="G57" s="9">
        <v>6294</v>
      </c>
      <c r="H57" s="5" t="s">
        <v>152</v>
      </c>
      <c r="I57" s="31" t="s">
        <v>187</v>
      </c>
    </row>
    <row r="58" spans="1:9" ht="12.75">
      <c r="A58" s="6" t="s">
        <v>83</v>
      </c>
      <c r="B58" s="6">
        <v>3225</v>
      </c>
      <c r="C58" s="5"/>
      <c r="D58" s="18">
        <v>13000</v>
      </c>
      <c r="E58" s="6" t="s">
        <v>84</v>
      </c>
      <c r="F58" s="15">
        <f t="shared" si="1"/>
        <v>10400</v>
      </c>
      <c r="G58" s="15">
        <v>13000</v>
      </c>
      <c r="H58" s="5" t="s">
        <v>152</v>
      </c>
      <c r="I58" s="31" t="s">
        <v>187</v>
      </c>
    </row>
    <row r="59" spans="1:9" ht="12.75">
      <c r="A59" s="5" t="s">
        <v>85</v>
      </c>
      <c r="B59" s="5">
        <v>32251</v>
      </c>
      <c r="C59" s="5"/>
      <c r="D59" s="17"/>
      <c r="E59" s="5" t="s">
        <v>84</v>
      </c>
      <c r="F59" s="7">
        <f t="shared" si="1"/>
        <v>10400</v>
      </c>
      <c r="G59" s="7">
        <v>13000</v>
      </c>
      <c r="H59" s="5" t="s">
        <v>152</v>
      </c>
      <c r="I59" s="31" t="s">
        <v>187</v>
      </c>
    </row>
    <row r="60" spans="1:9" ht="12.75">
      <c r="A60" s="27" t="s">
        <v>86</v>
      </c>
      <c r="B60" s="28">
        <v>3227</v>
      </c>
      <c r="D60" s="38">
        <v>2000</v>
      </c>
      <c r="E60" s="6" t="s">
        <v>55</v>
      </c>
      <c r="F60" s="15">
        <f t="shared" si="1"/>
        <v>1600</v>
      </c>
      <c r="G60" s="15">
        <f>G61+G62+G63</f>
        <v>2000</v>
      </c>
      <c r="H60" s="5" t="s">
        <v>152</v>
      </c>
      <c r="I60" s="31" t="s">
        <v>187</v>
      </c>
    </row>
    <row r="61" spans="1:9" ht="12.75">
      <c r="A61" s="27" t="s">
        <v>88</v>
      </c>
      <c r="B61" s="27">
        <v>32271</v>
      </c>
      <c r="E61" s="5" t="s">
        <v>56</v>
      </c>
      <c r="F61" s="7">
        <f t="shared" si="1"/>
        <v>720</v>
      </c>
      <c r="G61" s="9">
        <v>900</v>
      </c>
      <c r="H61" s="5" t="s">
        <v>152</v>
      </c>
      <c r="I61" s="31" t="s">
        <v>187</v>
      </c>
    </row>
    <row r="62" spans="1:9" ht="12.75">
      <c r="A62" s="27" t="s">
        <v>92</v>
      </c>
      <c r="B62" s="27">
        <v>32271</v>
      </c>
      <c r="E62" s="5" t="s">
        <v>57</v>
      </c>
      <c r="F62" s="7">
        <f t="shared" si="1"/>
        <v>640</v>
      </c>
      <c r="G62" s="9">
        <v>800</v>
      </c>
      <c r="H62" s="5" t="s">
        <v>152</v>
      </c>
      <c r="I62" s="31" t="s">
        <v>187</v>
      </c>
    </row>
    <row r="63" spans="1:9" ht="12.75">
      <c r="A63" s="27" t="s">
        <v>93</v>
      </c>
      <c r="B63" s="27">
        <v>32271</v>
      </c>
      <c r="E63" s="5" t="s">
        <v>58</v>
      </c>
      <c r="F63" s="7">
        <f t="shared" si="1"/>
        <v>240</v>
      </c>
      <c r="G63" s="7">
        <v>300</v>
      </c>
      <c r="H63" s="5" t="s">
        <v>152</v>
      </c>
      <c r="I63" s="31" t="s">
        <v>187</v>
      </c>
    </row>
    <row r="64" spans="1:9" ht="12.75">
      <c r="A64" s="29" t="s">
        <v>169</v>
      </c>
      <c r="B64" s="34">
        <v>323</v>
      </c>
      <c r="C64" s="34"/>
      <c r="D64" s="35">
        <v>371198</v>
      </c>
      <c r="E64" s="6" t="s">
        <v>87</v>
      </c>
      <c r="F64" s="35">
        <f t="shared" si="1"/>
        <v>296958.4</v>
      </c>
      <c r="G64" s="35">
        <f>G65+G69+G73+G75+G80+G83+G86+G89</f>
        <v>371198</v>
      </c>
      <c r="H64" s="5" t="s">
        <v>152</v>
      </c>
      <c r="I64" s="31" t="s">
        <v>187</v>
      </c>
    </row>
    <row r="65" spans="1:9" ht="12.75">
      <c r="A65" s="6" t="s">
        <v>94</v>
      </c>
      <c r="B65" s="6">
        <v>3231</v>
      </c>
      <c r="C65" s="5"/>
      <c r="D65" s="18">
        <v>246514</v>
      </c>
      <c r="E65" s="6" t="s">
        <v>87</v>
      </c>
      <c r="F65" s="15">
        <f t="shared" si="1"/>
        <v>197211.2</v>
      </c>
      <c r="G65" s="15">
        <f>G66+G67+G68</f>
        <v>246514</v>
      </c>
      <c r="H65" s="5" t="s">
        <v>152</v>
      </c>
      <c r="I65" s="31" t="s">
        <v>187</v>
      </c>
    </row>
    <row r="66" spans="1:9" ht="12.75">
      <c r="A66" s="5" t="s">
        <v>95</v>
      </c>
      <c r="B66" s="5">
        <v>32311</v>
      </c>
      <c r="C66" s="5"/>
      <c r="D66" s="17"/>
      <c r="E66" s="5" t="s">
        <v>89</v>
      </c>
      <c r="F66" s="7">
        <f>G66-(G66*20/100)</f>
        <v>12000</v>
      </c>
      <c r="G66" s="9">
        <v>15000</v>
      </c>
      <c r="H66" s="5" t="s">
        <v>152</v>
      </c>
      <c r="I66" s="31" t="s">
        <v>187</v>
      </c>
    </row>
    <row r="67" spans="1:9" ht="12.75">
      <c r="A67" s="5" t="s">
        <v>97</v>
      </c>
      <c r="B67" s="11">
        <v>32313</v>
      </c>
      <c r="C67" s="5"/>
      <c r="D67" s="17"/>
      <c r="E67" s="5" t="s">
        <v>90</v>
      </c>
      <c r="F67" s="7">
        <f t="shared" si="1"/>
        <v>1600</v>
      </c>
      <c r="G67" s="9">
        <v>2000</v>
      </c>
      <c r="H67" s="5" t="s">
        <v>152</v>
      </c>
      <c r="I67" s="31" t="s">
        <v>187</v>
      </c>
    </row>
    <row r="68" spans="1:9" ht="12.75">
      <c r="A68" s="5" t="s">
        <v>170</v>
      </c>
      <c r="B68" s="5">
        <v>32319</v>
      </c>
      <c r="C68" s="5"/>
      <c r="D68" s="17"/>
      <c r="E68" s="5" t="s">
        <v>91</v>
      </c>
      <c r="F68" s="7">
        <f t="shared" si="1"/>
        <v>183611.2</v>
      </c>
      <c r="G68" s="9">
        <v>229514</v>
      </c>
      <c r="H68" s="42" t="s">
        <v>188</v>
      </c>
      <c r="I68" s="31" t="s">
        <v>187</v>
      </c>
    </row>
    <row r="69" spans="1:9" ht="12.75">
      <c r="A69" s="6" t="s">
        <v>100</v>
      </c>
      <c r="B69" s="6">
        <v>3232</v>
      </c>
      <c r="C69" s="5"/>
      <c r="D69" s="18">
        <v>17873</v>
      </c>
      <c r="E69" s="6" t="s">
        <v>98</v>
      </c>
      <c r="F69" s="15">
        <f t="shared" si="1"/>
        <v>14298.4</v>
      </c>
      <c r="G69" s="15">
        <f>SUM(G70:G72)</f>
        <v>17873</v>
      </c>
      <c r="H69" s="5" t="s">
        <v>152</v>
      </c>
      <c r="I69" s="31" t="s">
        <v>187</v>
      </c>
    </row>
    <row r="70" spans="1:9" ht="12.75">
      <c r="A70" s="5" t="s">
        <v>103</v>
      </c>
      <c r="B70" s="5">
        <v>32321</v>
      </c>
      <c r="C70" s="5"/>
      <c r="D70" s="17"/>
      <c r="E70" s="5" t="s">
        <v>96</v>
      </c>
      <c r="F70" s="7">
        <f t="shared" si="1"/>
        <v>2800</v>
      </c>
      <c r="G70" s="9">
        <v>3500</v>
      </c>
      <c r="H70" s="5" t="s">
        <v>152</v>
      </c>
      <c r="I70" s="31" t="s">
        <v>187</v>
      </c>
    </row>
    <row r="71" spans="1:9" ht="12.75">
      <c r="A71" s="12" t="s">
        <v>171</v>
      </c>
      <c r="B71" s="5">
        <v>32322</v>
      </c>
      <c r="C71" s="5"/>
      <c r="D71" s="17"/>
      <c r="E71" s="5" t="s">
        <v>99</v>
      </c>
      <c r="F71" s="7">
        <f t="shared" si="1"/>
        <v>8400</v>
      </c>
      <c r="G71" s="9">
        <v>10500</v>
      </c>
      <c r="H71" s="5" t="s">
        <v>152</v>
      </c>
      <c r="I71" s="31" t="s">
        <v>187</v>
      </c>
    </row>
    <row r="72" spans="1:9" ht="12.75">
      <c r="A72" s="12" t="s">
        <v>172</v>
      </c>
      <c r="B72" s="5">
        <v>32329</v>
      </c>
      <c r="C72" s="5"/>
      <c r="D72" s="17"/>
      <c r="E72" s="5" t="s">
        <v>173</v>
      </c>
      <c r="F72" s="7">
        <f t="shared" si="1"/>
        <v>3098.4</v>
      </c>
      <c r="G72" s="9">
        <v>3873</v>
      </c>
      <c r="H72" s="5" t="s">
        <v>152</v>
      </c>
      <c r="I72" s="31" t="s">
        <v>187</v>
      </c>
    </row>
    <row r="73" spans="1:9" ht="12.75">
      <c r="A73" s="6" t="s">
        <v>104</v>
      </c>
      <c r="B73" s="6">
        <v>3233</v>
      </c>
      <c r="C73" s="5"/>
      <c r="D73" s="18">
        <v>1668</v>
      </c>
      <c r="E73" s="6" t="s">
        <v>101</v>
      </c>
      <c r="F73" s="15">
        <f t="shared" si="1"/>
        <v>1334.4</v>
      </c>
      <c r="G73" s="15">
        <v>1668</v>
      </c>
      <c r="H73" s="5" t="s">
        <v>152</v>
      </c>
      <c r="I73" s="31" t="s">
        <v>187</v>
      </c>
    </row>
    <row r="74" spans="1:9" ht="12.75">
      <c r="A74" s="5" t="s">
        <v>106</v>
      </c>
      <c r="B74" s="5">
        <v>32332</v>
      </c>
      <c r="C74" s="5"/>
      <c r="D74" s="17"/>
      <c r="E74" s="5" t="s">
        <v>102</v>
      </c>
      <c r="F74" s="7">
        <f t="shared" si="1"/>
        <v>1334.4</v>
      </c>
      <c r="G74" s="9">
        <v>1668</v>
      </c>
      <c r="H74" s="5" t="s">
        <v>152</v>
      </c>
      <c r="I74" s="31" t="s">
        <v>187</v>
      </c>
    </row>
    <row r="75" spans="1:9" ht="12.75">
      <c r="A75" s="6" t="s">
        <v>110</v>
      </c>
      <c r="B75" s="6">
        <v>3234</v>
      </c>
      <c r="C75" s="5"/>
      <c r="D75" s="18">
        <v>74500</v>
      </c>
      <c r="E75" s="6" t="s">
        <v>105</v>
      </c>
      <c r="F75" s="15">
        <f t="shared" si="1"/>
        <v>59600</v>
      </c>
      <c r="G75" s="15">
        <f>G76+G77+G78+G79</f>
        <v>74500</v>
      </c>
      <c r="H75" s="5" t="s">
        <v>152</v>
      </c>
      <c r="I75" s="31" t="s">
        <v>187</v>
      </c>
    </row>
    <row r="76" spans="1:9" ht="12.75">
      <c r="A76" s="5" t="s">
        <v>114</v>
      </c>
      <c r="B76" s="5">
        <v>32341</v>
      </c>
      <c r="C76" s="5"/>
      <c r="D76" s="17"/>
      <c r="E76" s="5" t="s">
        <v>107</v>
      </c>
      <c r="F76" s="7">
        <f t="shared" si="1"/>
        <v>13890.304</v>
      </c>
      <c r="G76" s="9">
        <v>17362.88</v>
      </c>
      <c r="H76" s="5" t="s">
        <v>152</v>
      </c>
      <c r="I76" s="31" t="s">
        <v>187</v>
      </c>
    </row>
    <row r="77" spans="1:9" ht="12.75">
      <c r="A77" s="5" t="s">
        <v>115</v>
      </c>
      <c r="B77" s="5">
        <v>32342</v>
      </c>
      <c r="C77" s="5"/>
      <c r="D77" s="9"/>
      <c r="E77" s="5" t="s">
        <v>108</v>
      </c>
      <c r="F77" s="7">
        <f t="shared" si="1"/>
        <v>19742.976000000002</v>
      </c>
      <c r="G77" s="9">
        <v>24678.72</v>
      </c>
      <c r="H77" s="5" t="s">
        <v>152</v>
      </c>
      <c r="I77" s="31" t="s">
        <v>187</v>
      </c>
    </row>
    <row r="78" spans="1:11" ht="12.75">
      <c r="A78" s="5" t="s">
        <v>175</v>
      </c>
      <c r="B78" s="5">
        <v>32343</v>
      </c>
      <c r="C78" s="5"/>
      <c r="D78" s="9"/>
      <c r="E78" s="5" t="s">
        <v>109</v>
      </c>
      <c r="F78" s="7">
        <f>G78-(G78*20/100)</f>
        <v>400</v>
      </c>
      <c r="G78" s="9">
        <v>500</v>
      </c>
      <c r="H78" s="5" t="s">
        <v>152</v>
      </c>
      <c r="I78" s="31" t="s">
        <v>187</v>
      </c>
      <c r="K78" s="1"/>
    </row>
    <row r="79" spans="1:9" ht="12.75">
      <c r="A79" s="5" t="s">
        <v>176</v>
      </c>
      <c r="B79" s="5">
        <v>32349</v>
      </c>
      <c r="C79" s="5"/>
      <c r="D79" s="17"/>
      <c r="E79" s="5" t="s">
        <v>194</v>
      </c>
      <c r="F79" s="7">
        <f t="shared" si="1"/>
        <v>25566.72</v>
      </c>
      <c r="G79" s="9">
        <v>31958.4</v>
      </c>
      <c r="H79" s="5" t="s">
        <v>152</v>
      </c>
      <c r="I79" s="31" t="s">
        <v>187</v>
      </c>
    </row>
    <row r="80" spans="1:9" ht="12.75">
      <c r="A80" s="6" t="s">
        <v>116</v>
      </c>
      <c r="B80" s="6">
        <v>3236</v>
      </c>
      <c r="C80" s="5"/>
      <c r="D80" s="18">
        <v>9202</v>
      </c>
      <c r="E80" s="6" t="s">
        <v>111</v>
      </c>
      <c r="F80" s="15">
        <f t="shared" si="1"/>
        <v>7361.6</v>
      </c>
      <c r="G80" s="15">
        <v>9202</v>
      </c>
      <c r="H80" s="5" t="s">
        <v>152</v>
      </c>
      <c r="I80" s="31" t="s">
        <v>187</v>
      </c>
    </row>
    <row r="81" spans="1:9" ht="12.75">
      <c r="A81" s="5" t="s">
        <v>118</v>
      </c>
      <c r="B81" s="5">
        <v>32361</v>
      </c>
      <c r="C81" s="5"/>
      <c r="D81" s="17"/>
      <c r="E81" s="5" t="s">
        <v>112</v>
      </c>
      <c r="F81" s="7">
        <f t="shared" si="1"/>
        <v>7361.6</v>
      </c>
      <c r="G81" s="9">
        <v>9202</v>
      </c>
      <c r="H81" s="5" t="s">
        <v>152</v>
      </c>
      <c r="I81" s="31" t="s">
        <v>187</v>
      </c>
    </row>
    <row r="82" spans="1:9" ht="12.75">
      <c r="A82" s="5" t="s">
        <v>177</v>
      </c>
      <c r="B82" s="5">
        <v>32363</v>
      </c>
      <c r="C82" s="5"/>
      <c r="D82" s="17"/>
      <c r="E82" s="5" t="s">
        <v>113</v>
      </c>
      <c r="F82" s="7">
        <f t="shared" si="1"/>
        <v>0</v>
      </c>
      <c r="G82" s="9"/>
      <c r="H82" s="5" t="s">
        <v>152</v>
      </c>
      <c r="I82" s="31" t="s">
        <v>187</v>
      </c>
    </row>
    <row r="83" spans="1:9" ht="12.75">
      <c r="A83" s="6" t="s">
        <v>119</v>
      </c>
      <c r="B83" s="6">
        <v>3237</v>
      </c>
      <c r="C83" s="5"/>
      <c r="D83" s="18">
        <v>4428</v>
      </c>
      <c r="E83" s="6" t="s">
        <v>117</v>
      </c>
      <c r="F83" s="15">
        <f t="shared" si="1"/>
        <v>3542.4</v>
      </c>
      <c r="G83" s="15">
        <v>4428</v>
      </c>
      <c r="H83" s="5" t="s">
        <v>152</v>
      </c>
      <c r="I83" s="31" t="s">
        <v>187</v>
      </c>
    </row>
    <row r="84" spans="1:9" ht="12.75">
      <c r="A84" s="5" t="s">
        <v>121</v>
      </c>
      <c r="B84" s="5">
        <v>32372</v>
      </c>
      <c r="C84" s="5"/>
      <c r="D84" s="18"/>
      <c r="E84" s="5" t="s">
        <v>174</v>
      </c>
      <c r="F84" s="7">
        <f t="shared" si="1"/>
        <v>0</v>
      </c>
      <c r="G84" s="7"/>
      <c r="H84" s="5" t="s">
        <v>152</v>
      </c>
      <c r="I84" s="31" t="s">
        <v>187</v>
      </c>
    </row>
    <row r="85" spans="1:9" ht="12.75">
      <c r="A85" s="5" t="s">
        <v>124</v>
      </c>
      <c r="B85" s="5">
        <v>32379</v>
      </c>
      <c r="C85" s="5"/>
      <c r="D85" s="17"/>
      <c r="E85" s="5" t="s">
        <v>144</v>
      </c>
      <c r="F85" s="7">
        <f t="shared" si="1"/>
        <v>3542.4</v>
      </c>
      <c r="G85" s="9">
        <v>4428</v>
      </c>
      <c r="H85" s="5" t="s">
        <v>152</v>
      </c>
      <c r="I85" s="31" t="s">
        <v>187</v>
      </c>
    </row>
    <row r="86" spans="1:9" ht="12.75">
      <c r="A86" s="6" t="s">
        <v>125</v>
      </c>
      <c r="B86" s="6">
        <v>3238</v>
      </c>
      <c r="C86" s="5"/>
      <c r="D86" s="18">
        <v>7848</v>
      </c>
      <c r="E86" s="6" t="s">
        <v>120</v>
      </c>
      <c r="F86" s="15">
        <f t="shared" si="1"/>
        <v>6278.4</v>
      </c>
      <c r="G86" s="15">
        <v>7848</v>
      </c>
      <c r="H86" s="5" t="s">
        <v>152</v>
      </c>
      <c r="I86" s="31" t="s">
        <v>187</v>
      </c>
    </row>
    <row r="87" spans="1:9" ht="12.75">
      <c r="A87" s="5" t="s">
        <v>127</v>
      </c>
      <c r="B87" s="5">
        <v>32381</v>
      </c>
      <c r="C87" s="5"/>
      <c r="D87" s="17"/>
      <c r="E87" s="5" t="s">
        <v>122</v>
      </c>
      <c r="F87" s="7">
        <f t="shared" si="1"/>
        <v>0</v>
      </c>
      <c r="H87" s="5" t="s">
        <v>152</v>
      </c>
      <c r="I87" s="31" t="s">
        <v>187</v>
      </c>
    </row>
    <row r="88" spans="1:9" ht="12.75">
      <c r="A88" s="11" t="s">
        <v>129</v>
      </c>
      <c r="B88" s="11">
        <v>32389</v>
      </c>
      <c r="C88" s="5"/>
      <c r="D88" s="17"/>
      <c r="E88" s="11" t="s">
        <v>123</v>
      </c>
      <c r="F88" s="7">
        <f t="shared" si="1"/>
        <v>6278.4</v>
      </c>
      <c r="G88" s="9">
        <v>7848</v>
      </c>
      <c r="H88" s="5" t="s">
        <v>152</v>
      </c>
      <c r="I88" s="31" t="s">
        <v>187</v>
      </c>
    </row>
    <row r="89" spans="1:9" ht="12.75">
      <c r="A89" s="6" t="s">
        <v>132</v>
      </c>
      <c r="B89" s="6">
        <v>3239</v>
      </c>
      <c r="C89" s="5"/>
      <c r="D89" s="18">
        <v>9165</v>
      </c>
      <c r="E89" s="6" t="s">
        <v>126</v>
      </c>
      <c r="F89" s="15">
        <f t="shared" si="1"/>
        <v>7332</v>
      </c>
      <c r="G89" s="15">
        <f>G90+G91+G92</f>
        <v>9165</v>
      </c>
      <c r="H89" s="5" t="s">
        <v>152</v>
      </c>
      <c r="I89" s="31" t="s">
        <v>187</v>
      </c>
    </row>
    <row r="90" spans="1:9" ht="12.75">
      <c r="A90" s="11" t="s">
        <v>178</v>
      </c>
      <c r="B90" s="11">
        <v>32391</v>
      </c>
      <c r="C90" s="5"/>
      <c r="D90" s="17"/>
      <c r="E90" s="11" t="s">
        <v>128</v>
      </c>
      <c r="F90" s="7">
        <f t="shared" si="1"/>
        <v>800</v>
      </c>
      <c r="G90" s="9">
        <v>1000</v>
      </c>
      <c r="H90" s="5" t="s">
        <v>152</v>
      </c>
      <c r="I90" s="31" t="s">
        <v>187</v>
      </c>
    </row>
    <row r="91" spans="1:9" ht="12.75">
      <c r="A91" s="11" t="s">
        <v>179</v>
      </c>
      <c r="B91" s="11">
        <v>32393</v>
      </c>
      <c r="C91" s="5"/>
      <c r="D91" s="17"/>
      <c r="E91" s="11" t="s">
        <v>130</v>
      </c>
      <c r="F91" s="7">
        <f t="shared" si="1"/>
        <v>1600</v>
      </c>
      <c r="G91" s="9">
        <v>2000</v>
      </c>
      <c r="H91" s="5" t="s">
        <v>152</v>
      </c>
      <c r="I91" s="31" t="s">
        <v>187</v>
      </c>
    </row>
    <row r="92" spans="1:9" ht="12.75">
      <c r="A92" s="30" t="s">
        <v>180</v>
      </c>
      <c r="B92" s="11">
        <v>32399</v>
      </c>
      <c r="C92" s="5"/>
      <c r="D92" s="17"/>
      <c r="E92" s="11" t="s">
        <v>131</v>
      </c>
      <c r="F92" s="7">
        <f t="shared" si="1"/>
        <v>4932</v>
      </c>
      <c r="G92" s="9">
        <v>6165</v>
      </c>
      <c r="H92" s="5" t="s">
        <v>152</v>
      </c>
      <c r="I92" s="31" t="s">
        <v>187</v>
      </c>
    </row>
    <row r="93" spans="1:9" ht="12.75">
      <c r="A93" s="6" t="s">
        <v>181</v>
      </c>
      <c r="B93" s="34">
        <v>329</v>
      </c>
      <c r="C93" s="34"/>
      <c r="D93" s="35">
        <v>37744</v>
      </c>
      <c r="E93" s="6" t="s">
        <v>137</v>
      </c>
      <c r="F93" s="35">
        <f t="shared" si="1"/>
        <v>30195.2</v>
      </c>
      <c r="G93" s="35">
        <f>G94+G95+G96</f>
        <v>37744</v>
      </c>
      <c r="H93" s="5" t="s">
        <v>152</v>
      </c>
      <c r="I93" s="31" t="s">
        <v>187</v>
      </c>
    </row>
    <row r="94" spans="1:9" ht="12.75">
      <c r="A94" s="6" t="s">
        <v>134</v>
      </c>
      <c r="B94" s="6">
        <v>3293</v>
      </c>
      <c r="C94" s="5"/>
      <c r="D94" s="18">
        <v>9000</v>
      </c>
      <c r="E94" s="6" t="s">
        <v>133</v>
      </c>
      <c r="F94" s="15">
        <f t="shared" si="1"/>
        <v>7200</v>
      </c>
      <c r="G94" s="15">
        <v>9000</v>
      </c>
      <c r="H94" s="5" t="s">
        <v>152</v>
      </c>
      <c r="I94" s="31" t="s">
        <v>187</v>
      </c>
    </row>
    <row r="95" spans="1:9" ht="12.75">
      <c r="A95" s="6" t="s">
        <v>136</v>
      </c>
      <c r="B95" s="6">
        <v>3294</v>
      </c>
      <c r="C95" s="5"/>
      <c r="D95" s="18">
        <v>2448</v>
      </c>
      <c r="E95" s="6" t="s">
        <v>135</v>
      </c>
      <c r="F95" s="15">
        <f>G95-(G95*20/100)</f>
        <v>1958.4</v>
      </c>
      <c r="G95" s="15">
        <v>2448</v>
      </c>
      <c r="H95" s="5" t="s">
        <v>152</v>
      </c>
      <c r="I95" s="31" t="s">
        <v>187</v>
      </c>
    </row>
    <row r="96" spans="1:9" ht="12.75">
      <c r="A96" s="6" t="s">
        <v>140</v>
      </c>
      <c r="B96" s="6">
        <v>3299</v>
      </c>
      <c r="C96" s="5"/>
      <c r="D96" s="18">
        <v>26296</v>
      </c>
      <c r="E96" s="6" t="s">
        <v>137</v>
      </c>
      <c r="F96" s="15">
        <f t="shared" si="1"/>
        <v>21036.8</v>
      </c>
      <c r="G96" s="15">
        <v>26296</v>
      </c>
      <c r="H96" s="5" t="s">
        <v>152</v>
      </c>
      <c r="I96" s="31" t="s">
        <v>187</v>
      </c>
    </row>
    <row r="97" spans="1:9" ht="12.75">
      <c r="A97" s="30" t="s">
        <v>166</v>
      </c>
      <c r="B97" s="11">
        <v>32991</v>
      </c>
      <c r="C97" s="5"/>
      <c r="D97" s="17"/>
      <c r="E97" s="11" t="s">
        <v>138</v>
      </c>
      <c r="F97" s="13">
        <f t="shared" si="1"/>
        <v>400</v>
      </c>
      <c r="G97" s="9">
        <v>500</v>
      </c>
      <c r="H97" s="5" t="s">
        <v>152</v>
      </c>
      <c r="I97" s="31" t="s">
        <v>187</v>
      </c>
    </row>
    <row r="98" spans="1:9" ht="12.75">
      <c r="A98" s="11" t="s">
        <v>167</v>
      </c>
      <c r="B98" s="11">
        <v>32999</v>
      </c>
      <c r="C98" s="5"/>
      <c r="D98" s="17"/>
      <c r="E98" s="11" t="s">
        <v>137</v>
      </c>
      <c r="F98" s="13">
        <f t="shared" si="1"/>
        <v>20636.8</v>
      </c>
      <c r="G98" s="9">
        <v>25796</v>
      </c>
      <c r="H98" s="5" t="s">
        <v>152</v>
      </c>
      <c r="I98" s="31" t="s">
        <v>187</v>
      </c>
    </row>
    <row r="99" spans="1:9" ht="12.75">
      <c r="A99" s="6" t="s">
        <v>168</v>
      </c>
      <c r="B99" s="34">
        <v>343</v>
      </c>
      <c r="C99" s="34"/>
      <c r="D99" s="35">
        <v>2453</v>
      </c>
      <c r="E99" s="6" t="s">
        <v>142</v>
      </c>
      <c r="F99" s="35">
        <f t="shared" si="1"/>
        <v>1962.4</v>
      </c>
      <c r="G99" s="35">
        <v>2453</v>
      </c>
      <c r="H99" s="5" t="s">
        <v>152</v>
      </c>
      <c r="I99" s="31" t="s">
        <v>187</v>
      </c>
    </row>
    <row r="100" spans="1:9" ht="12.75">
      <c r="A100" s="6" t="s">
        <v>168</v>
      </c>
      <c r="B100" s="6">
        <v>3431</v>
      </c>
      <c r="C100" s="5"/>
      <c r="D100" s="18">
        <v>2453</v>
      </c>
      <c r="E100" s="6" t="s">
        <v>141</v>
      </c>
      <c r="F100" s="15">
        <f t="shared" si="1"/>
        <v>1962.4</v>
      </c>
      <c r="G100" s="15">
        <v>2453</v>
      </c>
      <c r="H100" s="5" t="s">
        <v>152</v>
      </c>
      <c r="I100" s="31" t="s">
        <v>187</v>
      </c>
    </row>
    <row r="101" spans="1:9" ht="38.25">
      <c r="A101" s="22" t="s">
        <v>192</v>
      </c>
      <c r="B101" s="6"/>
      <c r="C101" s="5"/>
      <c r="D101" s="36">
        <f>D12+D23+D64+D93+D99</f>
        <v>719800</v>
      </c>
      <c r="E101" s="5"/>
      <c r="F101" s="35">
        <f>F99+F93+F64+F23+F12</f>
        <v>572310.8</v>
      </c>
      <c r="G101" s="35">
        <f>G12+G23+G64+G93+G99</f>
        <v>719800</v>
      </c>
      <c r="H101" s="5"/>
      <c r="I101" s="31"/>
    </row>
    <row r="102" spans="1:9" ht="12.75">
      <c r="A102" s="5"/>
      <c r="B102" s="5"/>
      <c r="C102" s="5"/>
      <c r="D102" s="9"/>
      <c r="E102" s="5"/>
      <c r="F102" s="7"/>
      <c r="G102" s="9"/>
      <c r="H102" s="5"/>
      <c r="I102" s="5"/>
    </row>
    <row r="103" spans="1:9" ht="12.75">
      <c r="A103" s="5"/>
      <c r="B103" s="34">
        <v>323</v>
      </c>
      <c r="C103" s="5"/>
      <c r="D103" s="35">
        <v>90000</v>
      </c>
      <c r="E103" s="5"/>
      <c r="F103" s="15"/>
      <c r="G103" s="9"/>
      <c r="H103" s="5"/>
      <c r="I103" s="5"/>
    </row>
    <row r="104" spans="1:9" ht="25.5">
      <c r="A104" s="22" t="s">
        <v>87</v>
      </c>
      <c r="B104" s="6">
        <v>3232</v>
      </c>
      <c r="C104" s="5"/>
      <c r="D104" s="15">
        <v>90000</v>
      </c>
      <c r="E104" s="5" t="s">
        <v>98</v>
      </c>
      <c r="F104" s="45">
        <f>G104-(G104*20/100)</f>
        <v>72000</v>
      </c>
      <c r="G104" s="45">
        <v>90000</v>
      </c>
      <c r="H104" s="5"/>
      <c r="I104" s="5"/>
    </row>
    <row r="105" spans="1:9" ht="12.75">
      <c r="A105" s="5"/>
      <c r="B105" s="5"/>
      <c r="C105" s="5"/>
      <c r="D105" s="9"/>
      <c r="E105" s="5"/>
      <c r="F105" s="7"/>
      <c r="G105" s="9"/>
      <c r="H105" s="5"/>
      <c r="I105" s="5"/>
    </row>
    <row r="106" spans="1:9" ht="25.5">
      <c r="A106" s="22" t="s">
        <v>190</v>
      </c>
      <c r="B106" s="34">
        <v>422</v>
      </c>
      <c r="C106" s="5"/>
      <c r="D106" s="35">
        <v>4500</v>
      </c>
      <c r="E106" s="5" t="s">
        <v>190</v>
      </c>
      <c r="F106" s="45">
        <f>G106-(G106*20/100)</f>
        <v>3600</v>
      </c>
      <c r="G106" s="45">
        <v>4500</v>
      </c>
      <c r="H106" s="5"/>
      <c r="I106" s="5"/>
    </row>
    <row r="107" spans="1:9" ht="51">
      <c r="A107" s="22" t="s">
        <v>193</v>
      </c>
      <c r="B107" s="44">
        <v>3237</v>
      </c>
      <c r="C107" s="5"/>
      <c r="D107" s="35">
        <v>15000</v>
      </c>
      <c r="E107" s="5"/>
      <c r="F107" s="7"/>
      <c r="G107" s="9">
        <v>15000</v>
      </c>
      <c r="H107" s="5"/>
      <c r="I107" s="5"/>
    </row>
    <row r="108" spans="1:9" ht="12.75">
      <c r="A108" s="6" t="s">
        <v>191</v>
      </c>
      <c r="B108" s="5"/>
      <c r="C108" s="5"/>
      <c r="D108" s="9"/>
      <c r="E108" s="5"/>
      <c r="F108" s="46">
        <f>F101+F104+F106</f>
        <v>647910.8</v>
      </c>
      <c r="G108" s="46">
        <f>G101+G104+G106+G107</f>
        <v>829300</v>
      </c>
      <c r="H108" s="5"/>
      <c r="I108" s="5"/>
    </row>
    <row r="109" spans="1:8" ht="12.75">
      <c r="A109" s="19"/>
      <c r="B109" s="19"/>
      <c r="C109" s="19"/>
      <c r="D109" s="20"/>
      <c r="E109" s="19" t="s">
        <v>197</v>
      </c>
      <c r="F109" s="21"/>
      <c r="G109" s="20" t="s">
        <v>146</v>
      </c>
      <c r="H109" s="19"/>
    </row>
    <row r="110" spans="1:8" ht="12.75">
      <c r="A110" s="19" t="s">
        <v>199</v>
      </c>
      <c r="B110" s="19"/>
      <c r="C110" s="19"/>
      <c r="D110" s="20"/>
      <c r="E110" s="24" t="s">
        <v>196</v>
      </c>
      <c r="F110" s="21"/>
      <c r="G110" s="20" t="s">
        <v>147</v>
      </c>
      <c r="H110" s="19"/>
    </row>
    <row r="111" spans="4:7" ht="12.75">
      <c r="D111" s="1"/>
      <c r="E111" t="s">
        <v>195</v>
      </c>
      <c r="F111" s="1"/>
      <c r="G111" s="1" t="s">
        <v>155</v>
      </c>
    </row>
    <row r="112" spans="4:7" ht="12.75">
      <c r="D112" s="1"/>
      <c r="F112" s="1"/>
      <c r="G112" s="1"/>
    </row>
    <row r="113" spans="4:7" ht="12.75">
      <c r="D113" s="19"/>
      <c r="F113" s="1"/>
      <c r="G113" s="1"/>
    </row>
    <row r="114" spans="4:7" ht="12.75">
      <c r="D114" s="1"/>
      <c r="F114" s="1"/>
      <c r="G114" s="1"/>
    </row>
    <row r="115" spans="4:7" ht="12.75">
      <c r="D115" s="1"/>
      <c r="F115" s="1"/>
      <c r="G115" s="1"/>
    </row>
    <row r="116" spans="4:7" ht="12.75">
      <c r="D116" s="1"/>
      <c r="F116" s="1"/>
      <c r="G116" s="1"/>
    </row>
    <row r="117" spans="4:7" ht="12.75">
      <c r="D117" s="1"/>
      <c r="F117" s="1"/>
      <c r="G117" s="1"/>
    </row>
    <row r="118" spans="4:7" ht="12.75">
      <c r="D118" s="1"/>
      <c r="F118" s="1"/>
      <c r="G118" s="1"/>
    </row>
    <row r="119" spans="4:7" ht="12.75">
      <c r="D119" s="1"/>
      <c r="F119" s="1"/>
      <c r="G119" s="1"/>
    </row>
    <row r="120" spans="4:7" ht="12.75">
      <c r="D120" s="1"/>
      <c r="F120" s="1"/>
      <c r="G120" s="1"/>
    </row>
    <row r="121" spans="4:7" ht="12.75">
      <c r="D121" s="1"/>
      <c r="F121" s="1"/>
      <c r="G121" s="1"/>
    </row>
    <row r="122" spans="4:7" ht="12.75">
      <c r="D122" s="1"/>
      <c r="F122" s="1"/>
      <c r="G122" s="1"/>
    </row>
    <row r="123" spans="4:7" ht="12.75">
      <c r="D123" s="1"/>
      <c r="F123" s="1"/>
      <c r="G123" s="1"/>
    </row>
    <row r="124" spans="4:7" ht="12.75">
      <c r="D124" s="1"/>
      <c r="F124" s="1"/>
      <c r="G124" s="1"/>
    </row>
    <row r="125" spans="4:7" ht="12.75">
      <c r="D125" s="1"/>
      <c r="F125" s="1"/>
      <c r="G125" s="1"/>
    </row>
    <row r="126" spans="4:7" ht="12.75">
      <c r="D126" s="1"/>
      <c r="F126" s="1"/>
      <c r="G126" s="1"/>
    </row>
    <row r="127" spans="4:7" ht="12.75">
      <c r="D127" s="1"/>
      <c r="F127" s="1"/>
      <c r="G127" s="1"/>
    </row>
    <row r="128" spans="4:7" ht="12.75">
      <c r="D128" s="1"/>
      <c r="F128" s="1"/>
      <c r="G128" s="1"/>
    </row>
    <row r="129" spans="4:7" ht="12.75">
      <c r="D129" s="1"/>
      <c r="F129" s="1"/>
      <c r="G129" s="1"/>
    </row>
    <row r="130" spans="4:7" ht="12.75">
      <c r="D130" s="1"/>
      <c r="F130" s="1"/>
      <c r="G130" s="1"/>
    </row>
    <row r="131" spans="4:7" ht="12.75">
      <c r="D131" s="1"/>
      <c r="F131" s="1"/>
      <c r="G131" s="1"/>
    </row>
    <row r="132" spans="4:7" ht="12.75">
      <c r="D132" s="1"/>
      <c r="F132" s="1"/>
      <c r="G132" s="1"/>
    </row>
    <row r="133" spans="4:7" ht="12.75">
      <c r="D133" s="1"/>
      <c r="F133" s="1"/>
      <c r="G133" s="1"/>
    </row>
    <row r="134" spans="4:7" ht="12.75">
      <c r="D134" s="1"/>
      <c r="F134" s="1"/>
      <c r="G134" s="1"/>
    </row>
    <row r="135" spans="4:7" ht="12.75">
      <c r="D135" s="1"/>
      <c r="F135" s="1"/>
      <c r="G135" s="1"/>
    </row>
    <row r="136" spans="4:7" ht="12.75">
      <c r="D136" s="1"/>
      <c r="F136" s="1"/>
      <c r="G136" s="1"/>
    </row>
    <row r="137" spans="4:7" ht="12.75">
      <c r="D137" s="1"/>
      <c r="F137" s="1"/>
      <c r="G137" s="1"/>
    </row>
    <row r="138" spans="4:7" ht="12.75">
      <c r="D138" s="1"/>
      <c r="F138" s="1"/>
      <c r="G138" s="1"/>
    </row>
    <row r="139" spans="4:7" ht="12.75">
      <c r="D139" s="1"/>
      <c r="F139" s="1"/>
      <c r="G139" s="1"/>
    </row>
    <row r="140" spans="4:7" ht="12.75">
      <c r="D140" s="1"/>
      <c r="F140" s="1"/>
      <c r="G140" s="1"/>
    </row>
    <row r="141" spans="4:7" ht="12.75">
      <c r="D141" s="1"/>
      <c r="F141" s="1"/>
      <c r="G141" s="1"/>
    </row>
    <row r="142" spans="4:7" ht="12.75">
      <c r="D142" s="1"/>
      <c r="F142" s="1"/>
      <c r="G142" s="1"/>
    </row>
    <row r="143" spans="4:7" ht="12.75">
      <c r="D143" s="1"/>
      <c r="F143" s="1"/>
      <c r="G143" s="1"/>
    </row>
    <row r="144" spans="4:7" ht="12.75">
      <c r="D144" s="1"/>
      <c r="F144" s="1"/>
      <c r="G144" s="1"/>
    </row>
    <row r="145" spans="4:7" ht="12.75">
      <c r="D145" s="1"/>
      <c r="F145" s="1"/>
      <c r="G145" s="1"/>
    </row>
    <row r="146" spans="4:7" ht="12.75">
      <c r="D146" s="1"/>
      <c r="F146" s="1"/>
      <c r="G146" s="1"/>
    </row>
    <row r="147" spans="4:7" ht="12.75">
      <c r="D147" s="1"/>
      <c r="F147" s="1"/>
      <c r="G147" s="1"/>
    </row>
    <row r="148" spans="4:7" ht="12.75">
      <c r="D148" s="1"/>
      <c r="F148" s="1"/>
      <c r="G148" s="1"/>
    </row>
    <row r="149" spans="4:7" ht="12.75">
      <c r="D149" s="1"/>
      <c r="F149" s="1"/>
      <c r="G149" s="1"/>
    </row>
    <row r="150" spans="4:7" ht="12.75">
      <c r="D150" s="1"/>
      <c r="F150" s="1"/>
      <c r="G150" s="1"/>
    </row>
    <row r="151" spans="4:7" ht="12.75">
      <c r="D151" s="1"/>
      <c r="F151" s="1"/>
      <c r="G151" s="1"/>
    </row>
    <row r="152" spans="4:7" ht="12.75">
      <c r="D152" s="1"/>
      <c r="F152" s="1"/>
      <c r="G152" s="1"/>
    </row>
    <row r="153" spans="4:7" ht="12.75">
      <c r="D153" s="1"/>
      <c r="F153" s="1"/>
      <c r="G153" s="1"/>
    </row>
    <row r="154" spans="4:7" ht="12.75">
      <c r="D154" s="1"/>
      <c r="F154" s="1"/>
      <c r="G154" s="1"/>
    </row>
    <row r="155" spans="4:7" ht="12.75">
      <c r="D155" s="1"/>
      <c r="F155" s="1"/>
      <c r="G155" s="1"/>
    </row>
    <row r="156" spans="4:7" ht="12.75">
      <c r="D156" s="1"/>
      <c r="F156" s="1"/>
      <c r="G156" s="1"/>
    </row>
    <row r="157" spans="4:7" ht="12.75">
      <c r="D157" s="1"/>
      <c r="F157" s="1"/>
      <c r="G157" s="1"/>
    </row>
    <row r="158" spans="4:7" ht="12.75">
      <c r="D158" s="1"/>
      <c r="F158" s="1"/>
      <c r="G158" s="1"/>
    </row>
    <row r="159" spans="4:7" ht="12.75">
      <c r="D159" s="1"/>
      <c r="F159" s="1"/>
      <c r="G159" s="1"/>
    </row>
    <row r="160" spans="4:7" ht="12.75">
      <c r="D160" s="1"/>
      <c r="F160" s="1"/>
      <c r="G160" s="1"/>
    </row>
    <row r="161" spans="4:7" ht="12.75">
      <c r="D161" s="1"/>
      <c r="F161" s="1"/>
      <c r="G161" s="1"/>
    </row>
    <row r="162" spans="4:7" ht="12.75">
      <c r="D162" s="1"/>
      <c r="F162" s="1"/>
      <c r="G162" s="1"/>
    </row>
    <row r="163" spans="4:7" ht="12.75">
      <c r="D163" s="1"/>
      <c r="F163" s="1"/>
      <c r="G163" s="1"/>
    </row>
    <row r="164" spans="4:7" ht="12.75">
      <c r="D164" s="1"/>
      <c r="F164" s="1"/>
      <c r="G164" s="1"/>
    </row>
    <row r="165" spans="4:7" ht="12.75">
      <c r="D165" s="1"/>
      <c r="F165" s="1"/>
      <c r="G165" s="1"/>
    </row>
    <row r="166" spans="4:7" ht="12.75">
      <c r="D166" s="1"/>
      <c r="F166" s="1"/>
      <c r="G166" s="1"/>
    </row>
    <row r="167" spans="4:7" ht="12.75">
      <c r="D167" s="1"/>
      <c r="F167" s="1"/>
      <c r="G167" s="1"/>
    </row>
    <row r="168" spans="4:7" ht="12.75">
      <c r="D168" s="1"/>
      <c r="F168" s="1"/>
      <c r="G168" s="1"/>
    </row>
    <row r="169" spans="4:7" ht="12.75">
      <c r="D169" s="1"/>
      <c r="F169" s="1"/>
      <c r="G169" s="1"/>
    </row>
    <row r="170" spans="4:7" ht="12.75">
      <c r="D170" s="1"/>
      <c r="F170" s="1"/>
      <c r="G170" s="1"/>
    </row>
    <row r="171" spans="4:7" ht="12.75">
      <c r="D171" s="1"/>
      <c r="F171" s="1"/>
      <c r="G171" s="1"/>
    </row>
    <row r="172" spans="4:7" ht="12.75">
      <c r="D172" s="1"/>
      <c r="F172" s="1"/>
      <c r="G172" s="1"/>
    </row>
    <row r="173" spans="4:7" ht="12.75">
      <c r="D173" s="1"/>
      <c r="F173" s="1"/>
      <c r="G173" s="1"/>
    </row>
    <row r="174" spans="4:7" ht="12.75">
      <c r="D174" s="1"/>
      <c r="F174" s="1"/>
      <c r="G174" s="1"/>
    </row>
    <row r="175" spans="4:7" ht="12.75">
      <c r="D175" s="1"/>
      <c r="F175" s="1"/>
      <c r="G175" s="1"/>
    </row>
    <row r="176" spans="4:7" ht="12.75">
      <c r="D176" s="1"/>
      <c r="F176" s="1"/>
      <c r="G176" s="1"/>
    </row>
    <row r="177" spans="4:7" ht="12.75">
      <c r="D177" s="1"/>
      <c r="F177" s="1"/>
      <c r="G177" s="1"/>
    </row>
    <row r="178" spans="4:7" ht="12.75">
      <c r="D178" s="1"/>
      <c r="F178" s="1"/>
      <c r="G178" s="1"/>
    </row>
    <row r="179" spans="4:7" ht="12.75">
      <c r="D179" s="1"/>
      <c r="F179" s="1"/>
      <c r="G179" s="1"/>
    </row>
    <row r="180" spans="6:7" ht="12.75">
      <c r="F180" s="1"/>
      <c r="G180" s="1"/>
    </row>
    <row r="181" spans="6:7" ht="12.75">
      <c r="F181" s="1"/>
      <c r="G181" s="1"/>
    </row>
    <row r="182" spans="6:7" ht="12.75">
      <c r="F182" s="1"/>
      <c r="G182" s="1"/>
    </row>
    <row r="183" spans="6:7" ht="12.75">
      <c r="F183" s="1"/>
      <c r="G183" s="1"/>
    </row>
    <row r="184" spans="6:7" ht="12.75">
      <c r="F184" s="1"/>
      <c r="G184" s="1"/>
    </row>
    <row r="185" spans="6:7" ht="12.75">
      <c r="F185" s="1"/>
      <c r="G185" s="1"/>
    </row>
    <row r="186" spans="6:7" ht="12.75">
      <c r="F186" s="1"/>
      <c r="G186" s="1"/>
    </row>
    <row r="187" spans="6:7" ht="12.75">
      <c r="F187" s="1"/>
      <c r="G187" s="1"/>
    </row>
    <row r="188" spans="6:7" ht="12.75">
      <c r="F188" s="1"/>
      <c r="G188" s="1"/>
    </row>
    <row r="189" spans="6:7" ht="12.75">
      <c r="F189" s="1"/>
      <c r="G189" s="1"/>
    </row>
    <row r="190" spans="6:7" ht="12.75">
      <c r="F190" s="1"/>
      <c r="G190" s="1"/>
    </row>
    <row r="191" spans="6:7" ht="12.75">
      <c r="F191" s="1"/>
      <c r="G191" s="1"/>
    </row>
    <row r="192" spans="6:7" ht="12.75">
      <c r="F192" s="1"/>
      <c r="G192" s="1"/>
    </row>
    <row r="193" spans="6:7" ht="12.75">
      <c r="F193" s="1"/>
      <c r="G193" s="1"/>
    </row>
    <row r="194" spans="6:7" ht="12.75">
      <c r="F194" s="1"/>
      <c r="G194" s="1"/>
    </row>
    <row r="195" spans="6:7" ht="12.75">
      <c r="F195" s="1"/>
      <c r="G195" s="1"/>
    </row>
    <row r="196" spans="6:7" ht="12.75">
      <c r="F196" s="1"/>
      <c r="G196" s="1"/>
    </row>
    <row r="197" spans="6:7" ht="12.75">
      <c r="F197" s="1"/>
      <c r="G197" s="1"/>
    </row>
    <row r="198" spans="6:7" ht="12.75">
      <c r="F198" s="1"/>
      <c r="G198" s="1"/>
    </row>
    <row r="199" spans="6:7" ht="12.75">
      <c r="F199" s="1"/>
      <c r="G199" s="1"/>
    </row>
    <row r="200" spans="6:7" ht="12.75">
      <c r="F200" s="1"/>
      <c r="G200" s="1"/>
    </row>
    <row r="201" spans="6:7" ht="12.75">
      <c r="F201" s="1"/>
      <c r="G201" s="1"/>
    </row>
    <row r="202" spans="6:7" ht="12.75">
      <c r="F202" s="1"/>
      <c r="G202" s="1"/>
    </row>
    <row r="203" spans="6:7" ht="12.75">
      <c r="F203" s="1"/>
      <c r="G203" s="1"/>
    </row>
    <row r="204" spans="6:7" ht="12.75">
      <c r="F204" s="1"/>
      <c r="G204" s="1"/>
    </row>
    <row r="205" spans="6:7" ht="12.75">
      <c r="F205" s="1"/>
      <c r="G205" s="1"/>
    </row>
    <row r="206" spans="6:7" ht="12.75">
      <c r="F206" s="1"/>
      <c r="G206" s="1"/>
    </row>
    <row r="207" spans="6:7" ht="12.75">
      <c r="F207" s="1"/>
      <c r="G207" s="1"/>
    </row>
    <row r="208" spans="6:7" ht="12.75">
      <c r="F208" s="1"/>
      <c r="G208" s="1"/>
    </row>
    <row r="209" spans="6:7" ht="12.75">
      <c r="F209" s="1"/>
      <c r="G209" s="1"/>
    </row>
    <row r="210" spans="6:7" ht="12.75">
      <c r="F210" s="1"/>
      <c r="G210" s="1"/>
    </row>
    <row r="211" spans="6:7" ht="12.75">
      <c r="F211" s="1"/>
      <c r="G211" s="1"/>
    </row>
    <row r="212" spans="6:7" ht="12.75">
      <c r="F212" s="1"/>
      <c r="G212" s="1"/>
    </row>
    <row r="213" spans="6:7" ht="12.75">
      <c r="F213" s="1"/>
      <c r="G213" s="1"/>
    </row>
    <row r="214" spans="6:7" ht="12.75">
      <c r="F214" s="1"/>
      <c r="G214" s="1"/>
    </row>
    <row r="215" spans="6:7" ht="12.75">
      <c r="F215" s="1"/>
      <c r="G215" s="1"/>
    </row>
    <row r="216" spans="6:7" ht="12.75">
      <c r="F216" s="1"/>
      <c r="G216" s="1"/>
    </row>
    <row r="217" spans="6:7" ht="12.75">
      <c r="F217" s="1"/>
      <c r="G217" s="1"/>
    </row>
    <row r="218" spans="6:7" ht="12.75">
      <c r="F218" s="1"/>
      <c r="G218" s="1"/>
    </row>
    <row r="219" spans="6:7" ht="12.75">
      <c r="F219" s="1"/>
      <c r="G219" s="1"/>
    </row>
    <row r="220" spans="6:7" ht="12.75">
      <c r="F220" s="1"/>
      <c r="G220" s="1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/>
      <c r="G236" s="1"/>
    </row>
    <row r="237" spans="6:7" ht="12.75">
      <c r="F237" s="1"/>
      <c r="G237" s="1"/>
    </row>
    <row r="238" spans="6:7" ht="12.75">
      <c r="F238" s="1"/>
      <c r="G238" s="1"/>
    </row>
    <row r="239" spans="6:7" ht="12.75">
      <c r="F239" s="1"/>
      <c r="G239" s="1"/>
    </row>
    <row r="240" spans="6:7" ht="12.75">
      <c r="F240" s="1"/>
      <c r="G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  <row r="416" ht="12.75">
      <c r="F416" s="1"/>
    </row>
    <row r="417" ht="12.75">
      <c r="F417" s="1"/>
    </row>
    <row r="418" ht="12.75">
      <c r="F418" s="1"/>
    </row>
    <row r="419" ht="12.75">
      <c r="F419" s="1"/>
    </row>
    <row r="420" ht="12.75">
      <c r="F420" s="1"/>
    </row>
    <row r="421" ht="12.75">
      <c r="F421" s="1"/>
    </row>
    <row r="422" ht="12.75">
      <c r="F422" s="1"/>
    </row>
    <row r="423" ht="12.75">
      <c r="F423" s="1"/>
    </row>
    <row r="424" ht="12.75">
      <c r="F424" s="1"/>
    </row>
    <row r="425" ht="12.75">
      <c r="F425" s="1"/>
    </row>
    <row r="426" ht="12.75">
      <c r="F426" s="1"/>
    </row>
    <row r="427" ht="12.75">
      <c r="F427" s="1"/>
    </row>
    <row r="428" ht="12.75">
      <c r="F428" s="1"/>
    </row>
    <row r="429" ht="12.75">
      <c r="F429" s="1"/>
    </row>
    <row r="430" ht="12.75">
      <c r="F430" s="1"/>
    </row>
    <row r="431" ht="12.75">
      <c r="F431" s="1"/>
    </row>
    <row r="432" ht="12.75">
      <c r="F432" s="1"/>
    </row>
    <row r="433" ht="12.75">
      <c r="F433" s="1"/>
    </row>
    <row r="434" ht="12.75">
      <c r="F434" s="1"/>
    </row>
    <row r="435" ht="12.75">
      <c r="F435" s="1"/>
    </row>
    <row r="436" ht="12.75">
      <c r="F436" s="1"/>
    </row>
    <row r="437" ht="12.75">
      <c r="F437" s="1"/>
    </row>
    <row r="438" ht="12.75">
      <c r="F438" s="1"/>
    </row>
    <row r="439" ht="12.75">
      <c r="F439" s="1"/>
    </row>
    <row r="440" ht="12.75">
      <c r="F440" s="1"/>
    </row>
    <row r="441" ht="12.75">
      <c r="F441" s="1"/>
    </row>
    <row r="442" ht="12.75">
      <c r="F442" s="1"/>
    </row>
    <row r="443" ht="12.75">
      <c r="F443" s="1"/>
    </row>
    <row r="444" ht="12.75">
      <c r="F444" s="1"/>
    </row>
    <row r="445" ht="12.75">
      <c r="F445" s="1"/>
    </row>
    <row r="446" ht="12.75">
      <c r="F446" s="1"/>
    </row>
    <row r="447" ht="12.75">
      <c r="F447" s="1"/>
    </row>
    <row r="448" ht="12.75">
      <c r="F448" s="1"/>
    </row>
    <row r="449" ht="12.75">
      <c r="F449" s="1"/>
    </row>
    <row r="450" ht="12.75">
      <c r="F450" s="1"/>
    </row>
    <row r="451" ht="12.75">
      <c r="F451" s="1"/>
    </row>
    <row r="452" ht="12.75">
      <c r="F452" s="1"/>
    </row>
    <row r="453" ht="12.75">
      <c r="F453" s="1"/>
    </row>
    <row r="454" ht="12.75">
      <c r="F454" s="1"/>
    </row>
    <row r="455" ht="12.75">
      <c r="F455" s="1"/>
    </row>
    <row r="456" ht="12.75">
      <c r="F456" s="1"/>
    </row>
    <row r="457" ht="12.75">
      <c r="F457" s="1"/>
    </row>
    <row r="458" ht="12.75">
      <c r="F458" s="1"/>
    </row>
    <row r="459" ht="12.75">
      <c r="F459" s="1"/>
    </row>
    <row r="460" ht="12.75">
      <c r="F460" s="1"/>
    </row>
    <row r="461" ht="12.75">
      <c r="F461" s="1"/>
    </row>
    <row r="462" ht="12.75">
      <c r="F462" s="1"/>
    </row>
    <row r="463" ht="12.75">
      <c r="F463" s="1"/>
    </row>
    <row r="464" ht="12.75">
      <c r="F464" s="1"/>
    </row>
    <row r="465" ht="12.75">
      <c r="F465" s="1"/>
    </row>
    <row r="466" ht="12.75">
      <c r="F466" s="1"/>
    </row>
    <row r="467" ht="12.75">
      <c r="F467" s="1"/>
    </row>
    <row r="468" ht="12.75">
      <c r="F468" s="1"/>
    </row>
    <row r="469" ht="12.75">
      <c r="F469" s="1"/>
    </row>
    <row r="470" ht="12.75">
      <c r="F470" s="1"/>
    </row>
    <row r="471" ht="12.75">
      <c r="F471" s="1"/>
    </row>
    <row r="472" ht="12.75">
      <c r="F472" s="1"/>
    </row>
  </sheetData>
  <mergeCells count="5">
    <mergeCell ref="A1:D1"/>
    <mergeCell ref="E8:H8"/>
    <mergeCell ref="A2:C2"/>
    <mergeCell ref="A3:C3"/>
    <mergeCell ref="A4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</dc:creator>
  <cp:keywords/>
  <dc:description/>
  <cp:lastModifiedBy>HAN</cp:lastModifiedBy>
  <cp:lastPrinted>2012-03-27T11:31:38Z</cp:lastPrinted>
  <dcterms:created xsi:type="dcterms:W3CDTF">2011-03-17T10:38:45Z</dcterms:created>
  <dcterms:modified xsi:type="dcterms:W3CDTF">2013-02-15T12:49:36Z</dcterms:modified>
  <cp:category/>
  <cp:version/>
  <cp:contentType/>
  <cp:contentStatus/>
</cp:coreProperties>
</file>