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1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DIO'!$A$1:$I$26</definedName>
    <definedName name="_xlnm.Print_Area" localSheetId="1">'PLAN PRIHODA'!$A$1:$N$68</definedName>
  </definedNames>
  <calcPr fullCalcOnLoad="1"/>
</workbook>
</file>

<file path=xl/sharedStrings.xml><?xml version="1.0" encoding="utf-8"?>
<sst xmlns="http://schemas.openxmlformats.org/spreadsheetml/2006/main" count="445" uniqueCount="190">
  <si>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</si>
  <si>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</si>
  <si>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</si>
  <si>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</si>
  <si>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</si>
  <si>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</si>
  <si>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</si>
  <si>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</si>
  <si>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</si>
  <si>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</si>
  <si>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</si>
  <si>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Ukupno (po izvorima)</t>
  </si>
  <si>
    <t>PLAN RASHODA I IZDATAKA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</si>
  <si>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</si>
  <si>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</si>
  <si>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</si>
  <si>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</si>
  <si>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</si>
  <si>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</si>
  <si>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</si>
  <si>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</si>
  <si>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</si>
  <si>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</si>
  <si>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</si>
  <si>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</si>
  <si>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</si>
  <si>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</si>
  <si>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</si>
  <si>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</si>
  <si>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</si>
  <si>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</si>
  <si>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</si>
  <si>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UKUPNO</t>
  </si>
  <si>
    <t>Program
Osnovno školstvo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</si>
  <si>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</si>
  <si>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</si>
  <si>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</si>
  <si>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</si>
  <si>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</si>
  <si>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</si>
  <si>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</si>
  <si>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Sufinanciranje osobnih pomoćnika i pomoćnika u nastavi</t>
  </si>
  <si>
    <t>Rashodi za dodatna ulaganja na nefinancijskoj imovini</t>
  </si>
  <si>
    <t>Naknade troškova osobama izvan radnog odnosa</t>
  </si>
  <si>
    <t>Nematerijalna proizvedena imovina</t>
  </si>
  <si>
    <t>Naziv PK</t>
  </si>
  <si>
    <t>2019.</t>
  </si>
  <si>
    <t>Ostali rashodi</t>
  </si>
  <si>
    <t>Rashodi djelatnosti</t>
  </si>
  <si>
    <t>Tekuće donacije u novcu</t>
  </si>
  <si>
    <t>Rashodi poslovanja</t>
  </si>
  <si>
    <t>Erasmus+</t>
  </si>
  <si>
    <t>Program
Projekti Europske Unije - društvene djelatnosti</t>
  </si>
  <si>
    <t>Energetska obnova objekata u školstvu</t>
  </si>
  <si>
    <r>
      <rPr>
        <b/>
        <u val="single"/>
        <sz val="8"/>
        <color indexed="8"/>
        <rFont val="Times New Roman"/>
        <family val="1"/>
      </rPr>
      <t>Pomoći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</si>
  <si>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Izvor</t>
  </si>
  <si>
    <t>Prihodi za posebne namjene proračunskih korisnika</t>
  </si>
  <si>
    <t>*prihodi od zakupa i iznajmljivanja imovine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</si>
  <si>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</si>
  <si>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</si>
  <si>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</si>
  <si>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*refundacije osiguravajućih kuća</t>
  </si>
  <si>
    <t>*prihodi od pružanja ugostiteljskih usluga</t>
  </si>
  <si>
    <t>*prihodi od prodaje primjeraka školskog lista kojeg učenici sami izdaju</t>
  </si>
  <si>
    <t>*prihodi od prodaje godišnjaka</t>
  </si>
  <si>
    <t>*prihodi od otkupa starog papira</t>
  </si>
  <si>
    <t>U ovaj izvor proračunski korisnik uključuje prihode koje ostvari iz nadležnog proračuna (sredstva SDŽ)</t>
  </si>
  <si>
    <t>U ovaj izvor proračunski korisnik uključuje prihode koje ostvari obavljanjem poslova na tržištu i u tržišnim uvjetima, a koje poslove mogu obavljati i drugi pravni subjekti izvan općeg proračuna</t>
  </si>
  <si>
    <t>U ovaj izvor uključuju se prihodi od koji se ostvaruju od fizičkih osoba, neprofitnih organizacija, trgovačkih društava i ostalih subjekata izvan opće države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</si>
  <si>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</si>
  <si>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U ovaj izvor uključuju se prihodi od financijske imovine i zaduživanja čija je namjena utvrđena posebnim ugovorima i/ili propisima</t>
  </si>
  <si>
    <t>Oznaka prihoda iz računskog plana</t>
  </si>
  <si>
    <t>*prihodi od kamata</t>
  </si>
  <si>
    <t>636/634</t>
  </si>
  <si>
    <t>1.1.</t>
  </si>
  <si>
    <t>3.1.</t>
  </si>
  <si>
    <t>4.8.</t>
  </si>
  <si>
    <t>5.4.</t>
  </si>
  <si>
    <t>632/638</t>
  </si>
  <si>
    <t>6.2.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</si>
  <si>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</si>
  <si>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</si>
  <si>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</si>
  <si>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 xml:space="preserve">U ovaj izvor proračunski korisnik uključuje prihode koje ostvari od ostalih subjekata unutar općeg proračuna (izuzev nadležnog proračuna) 
</t>
  </si>
  <si>
    <t>* od Državnog proračuna</t>
  </si>
  <si>
    <t>* od međunarodnih organizacija</t>
  </si>
  <si>
    <t>7.2.</t>
  </si>
  <si>
    <t>8.2.</t>
  </si>
  <si>
    <t>*prihodi od prodaje učeničkih radova (bez obzira je li riječ o učeničkoj zadruzi ili radovima koji se prodaju kako bi se prikupila sredstva za nabavu određene opreme ili kao pomoć određenom učeniku</t>
  </si>
  <si>
    <t>* prihodi za financiranje minimalnog standarda iz decentralizacijskih sredstava</t>
  </si>
  <si>
    <t>* prihodi iz županijskih matičnih sredstava</t>
  </si>
  <si>
    <t>Opći prihodi i primici proračunskih korisnika SDŽ</t>
  </si>
  <si>
    <t>Vlastiti prihodi proračunskih korisnika SDŽ</t>
  </si>
  <si>
    <t>Prihodi za posebne namjene proračunskih korisnika SDŽ</t>
  </si>
  <si>
    <t>Pomoći proračunskim korisnicima SDŽ</t>
  </si>
  <si>
    <t>Pomoći EU za proračunske korisnike SDŽ</t>
  </si>
  <si>
    <t>Donacije proračunskim korisnicima SDŽ</t>
  </si>
  <si>
    <t>Namjenski primici od zaduživanja proračunskih korisnika SDŽ</t>
  </si>
  <si>
    <t>* prihodi s naslova osiguranja, refundacije štete i totalne štete</t>
  </si>
  <si>
    <t>U ovaj izvor uključuju se prihodi od koji se ostvaruju prodajom ili zamjenom nefinancijske imovine i od naknade štete s osnova osiguranja</t>
  </si>
  <si>
    <t>OPĆI PRIHODI I PRIMICI PRORAČUNSKIH KORISNIKA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</si>
  <si>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</si>
  <si>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</si>
  <si>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Sredstva iz </t>
    </r>
    <r>
      <rPr>
        <b/>
        <sz val="8"/>
        <color indexed="8"/>
        <rFont val="Times New Roman"/>
        <family val="1"/>
      </rPr>
      <t xml:space="preserve">
Državnog proračuna
</t>
    </r>
    <r>
      <rPr>
        <b/>
        <i/>
        <u val="single"/>
        <sz val="8"/>
        <color indexed="8"/>
        <rFont val="Times New Roman"/>
        <family val="1"/>
      </rPr>
      <t xml:space="preserve">/za plaće zaposlenih/ </t>
    </r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</si>
  <si>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</si>
  <si>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Prihodi od prodaje ili zamjene nefinancijske imovine i naknade s naslova osiguranja proračunskih korisnika SDŽ</t>
  </si>
  <si>
    <t>Namjenski primici od zaduživanja prorčunskih korisnika SDŽ</t>
  </si>
  <si>
    <t>Izgradnja i uređenje objekata te nabava i održavanje opreme</t>
  </si>
  <si>
    <t>Nova aktivnost</t>
  </si>
  <si>
    <t>DECENTRALIZIRANA SREDSTVA SDŽ</t>
  </si>
  <si>
    <t>*TIM4PIN, 6/2016, str.92</t>
  </si>
  <si>
    <t>641/661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</si>
  <si>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</si>
  <si>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</si>
  <si>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>Ukupno prihodi i primici za 2019.</t>
  </si>
  <si>
    <t>Naknade građanima i kućanstvima na temelju osiguranja i druge naknade</t>
  </si>
  <si>
    <t>Ostale naknade građanima i kućanstvima iz proračuna</t>
  </si>
  <si>
    <t>Prehrana djece u osnovnim školama</t>
  </si>
  <si>
    <t>*Ukoliko uplata Zaklade Hrvatska za djecu ide preko SDŽ, proračunski korisnik sredstva planira kao opći izvor na kontu 671</t>
  </si>
  <si>
    <t>* prihodi iz nenadležnih proračuna ostvareni kao pomoć i prihod za posebne namjene preko SDŽ</t>
  </si>
  <si>
    <t>651/652/673</t>
  </si>
  <si>
    <t>*proračunski korisnici istog proračuna</t>
  </si>
  <si>
    <t>2020.</t>
  </si>
  <si>
    <t>POMOĆI EU (ostvarene preko SDŽ)</t>
  </si>
  <si>
    <t>PRIHODI ZA POSEBNE NAMJENE (ostvareni preko SDŽ)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</si>
  <si>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 - VI</t>
    </r>
  </si>
  <si>
    <t>Pravno zastupanje, naknade šteta i ostalo</t>
  </si>
  <si>
    <t>A4000005</t>
  </si>
  <si>
    <t>A4000007</t>
  </si>
  <si>
    <t>A4000003</t>
  </si>
  <si>
    <t>A4000002</t>
  </si>
  <si>
    <t>A4000001</t>
  </si>
  <si>
    <t>T4000001</t>
  </si>
  <si>
    <t>A4000009</t>
  </si>
  <si>
    <t>Nabava školskih knjiga</t>
  </si>
  <si>
    <t>PROJEKCIJA PLANA ZA 2020.</t>
  </si>
  <si>
    <t>Ukupno prihodi i primici za 2020.</t>
  </si>
  <si>
    <t>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</si>
  <si>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</si>
  <si>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</si>
  <si>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</si>
  <si>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2021.</t>
  </si>
  <si>
    <t>Ukupno prihodi i primici za 2021.</t>
  </si>
  <si>
    <t>PRIJEDLOG PLANA ZA 2019.</t>
  </si>
  <si>
    <t>PROJEKCIJA PLANA ZA 2021.</t>
  </si>
  <si>
    <t>4000</t>
  </si>
  <si>
    <t>Kazne, penali i naknade štete</t>
  </si>
  <si>
    <t>4014</t>
  </si>
  <si>
    <t>K401401</t>
  </si>
  <si>
    <t>K401403</t>
  </si>
  <si>
    <t>T401401</t>
  </si>
  <si>
    <t>Učimo zajedno III-II</t>
  </si>
  <si>
    <t>Podrška osnivanju i radu centara izvrsnosti u SDŽ</t>
  </si>
  <si>
    <t>K401404</t>
  </si>
  <si>
    <t>e-Škole</t>
  </si>
  <si>
    <t>T401415</t>
  </si>
  <si>
    <t>Školska shema - voće</t>
  </si>
  <si>
    <t>Novi EU projekt</t>
  </si>
  <si>
    <t>RKP  broj</t>
  </si>
  <si>
    <t>5.5.1.</t>
  </si>
  <si>
    <t>OSNOVNA ŠKOLA IVANA MAŽURANIĆA - OBROVAC SINJSKI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</si>
  <si>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 xml:space="preserve">Osnovne škole : IVANA MAŽURANIĆA </t>
    </r>
  </si>
  <si>
    <t>661 - Prihodi od prodaje proizvoda i robe te pruženih usluga</t>
  </si>
  <si>
    <t>634 -  Pomoći od izvanproračunskih korsnika</t>
  </si>
  <si>
    <t>636 -  Pomoći proračunskim korisnicima iz proračuna koji im nije nadležan</t>
  </si>
  <si>
    <t>641 - Prihodi od financijske imovine</t>
  </si>
  <si>
    <t>671 - Prihodi iz nadležnog proračuna za financiranje redovne djelatgnosti proračunskih korisnika</t>
  </si>
  <si>
    <t>Ravnatelj: Tomislav Budimir</t>
  </si>
  <si>
    <t>638 - Pomoći temeljem prijenosa  EU sredstava</t>
  </si>
  <si>
    <t>636 -  Pomoći proračunskim korisnicima iz proračuna koji im nije nadležan-MRRFEU</t>
  </si>
  <si>
    <t>T401405</t>
  </si>
  <si>
    <t>Pomoći dane u inozemstvo i unutar općeg proračuna</t>
  </si>
  <si>
    <t>Prijenosi iozmeđu korisnika istog proračuna</t>
  </si>
  <si>
    <t>636 -  Pomoći proračunskim korisnicima iz proračuna koji im nije nadležan MANJAK 2018.</t>
  </si>
  <si>
    <t>671 - Prihodi iz nadležnog proračuna za financiranje redovne djelatgnosti proračunskih korisnika MANJAK 2018.</t>
  </si>
  <si>
    <t>Višak 2018. godine vlastita sredstva</t>
  </si>
  <si>
    <r>
      <rPr>
        <b/>
        <u val="single"/>
        <sz val="8"/>
        <color indexed="10"/>
        <rFont val="Times New Roman"/>
        <family val="1"/>
      </rPr>
      <t>Višak 2018 Pomoći</t>
    </r>
    <r>
      <rPr>
        <b/>
        <sz val="8"/>
        <color indexed="10"/>
        <rFont val="Times New Roman"/>
        <family val="1"/>
      </rPr>
      <t xml:space="preserve">
Državni proračun /JLS/Proračunski i izvanproračunski korisnici ….</t>
    </r>
  </si>
  <si>
    <t>639- Tekući prijenosi između proračunskih korisnika istog proračuna</t>
  </si>
  <si>
    <t>652 Prihodi po posebnim propisima uplate učenika</t>
  </si>
  <si>
    <t xml:space="preserve">663 -Tekuće donacije </t>
  </si>
  <si>
    <t xml:space="preserve"> </t>
  </si>
  <si>
    <t>PLAN RASHODA I IZDATAKA REBALANS 3. 2019. GODINE</t>
  </si>
  <si>
    <t>T401404</t>
  </si>
  <si>
    <t>Učimo zajedno III-III</t>
  </si>
  <si>
    <t>Obrovac Sinjski, 20.12.2019</t>
  </si>
  <si>
    <t>Obrovac Sinjksi, 20.12.019.</t>
  </si>
  <si>
    <t>U Obrovcu Sinjskom,20.12. 2019.</t>
  </si>
  <si>
    <t>REBALANS 3. FINANCIJSKOG PLANA 2019.</t>
  </si>
  <si>
    <t>NAPOMENA : Rebalans II bio je samo kod Županije, ne i u školi jer se ništa nije mijenjalo.</t>
  </si>
  <si>
    <t>REBALANS  3.  PLAN PRIHODA I PRIMITAKA 2019.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</si>
</sst>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#,##0.00\ &quot;kn&quot;"/>
    <numFmt numFmtId="180" formatCode="&quot;Da&quot;;&quot;Da&quot;;&quot;Ne&quot;"/>
    <numFmt numFmtId="181" formatCode="&quot;Uključeno&quot;;&quot;Uključeno&quot;;&quot;Isključeno&quot;"/>
    <numFmt numFmtId="182" formatCode="[$¥€-2]\ #,##0.00_);[Red]\([$€-2]\ #,##0.00\)"/>
  </numFmts>
  <fonts count="9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u val="single"/>
      <sz val="11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4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48"/>
      <name val="Times New Roman"/>
      <family val="1"/>
    </font>
    <font>
      <b/>
      <i/>
      <sz val="12"/>
      <color indexed="4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u val="single"/>
      <sz val="14"/>
      <color indexed="62"/>
      <name val="Arial"/>
      <family val="2"/>
    </font>
    <font>
      <b/>
      <sz val="8"/>
      <color indexed="10"/>
      <name val="Times New Roman"/>
      <family val="1"/>
    </font>
    <font>
      <b/>
      <u val="single"/>
      <sz val="8"/>
      <color indexed="10"/>
      <name val="Times New Roman"/>
      <family val="1"/>
    </font>
    <font>
      <b/>
      <sz val="13.5"/>
      <color indexed="30"/>
      <name val="Times New Roman"/>
      <family val="1"/>
    </font>
    <font>
      <b/>
      <sz val="12"/>
      <color indexed="30"/>
      <name val="Times New Roman"/>
      <family val="1"/>
    </font>
    <font>
      <sz val="10"/>
      <color indexed="10"/>
      <name val="Arial"/>
      <family val="2"/>
    </font>
    <font>
      <b/>
      <i/>
      <sz val="8"/>
      <color indexed="10"/>
      <name val="Times New Roman"/>
      <family val="1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Times New Roman"/>
      <family val="1"/>
    </font>
    <font>
      <b/>
      <sz val="13.5"/>
      <color rgb="FF0070C0"/>
      <name val="Times New Roman"/>
      <family val="1"/>
    </font>
    <font>
      <b/>
      <sz val="12"/>
      <color rgb="FF0070C0"/>
      <name val="Times New Roman"/>
      <family val="1"/>
    </font>
    <font>
      <sz val="10"/>
      <color rgb="FFFF0000"/>
      <name val="Arial"/>
      <family val="2"/>
    </font>
    <font>
      <b/>
      <i/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3" tint="0.39998000860214233"/>
      <name val="Times New Roman"/>
      <family val="1"/>
    </font>
    <font>
      <b/>
      <sz val="10"/>
      <color theme="3" tint="0.39998000860214233"/>
      <name val="Times New Roman"/>
      <family val="1"/>
    </font>
    <font>
      <sz val="10"/>
      <color theme="5"/>
      <name val="Times New Roman"/>
      <family val="1"/>
    </font>
    <font>
      <b/>
      <sz val="10"/>
      <color theme="5"/>
      <name val="Times New Roman"/>
      <family val="1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lightGray"/>
    </fill>
    <fill>
      <patternFill patternType="lightTrellis"/>
    </fill>
    <fill>
      <patternFill patternType="lightTrellis">
        <bgColor indexed="43"/>
      </patternFill>
    </fill>
    <fill>
      <patternFill patternType="lightGray">
        <bgColor indexed="43"/>
      </patternFill>
    </fill>
    <fill>
      <patternFill patternType="lightTrellis">
        <bgColor indexed="41"/>
      </patternFill>
    </fill>
    <fill>
      <patternFill patternType="lightGray"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1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>
        <color indexed="22"/>
      </bottom>
    </border>
    <border>
      <left style="medium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thin"/>
      <top style="thin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6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2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6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5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16" xfId="0" applyFont="1" applyBorder="1" applyAlignment="1" quotePrefix="1">
      <alignment horizontal="left" vertical="center" wrapText="1"/>
    </xf>
    <xf numFmtId="0" fontId="27" fillId="0" borderId="16" xfId="0" applyFont="1" applyBorder="1" applyAlignment="1" quotePrefix="1">
      <alignment horizontal="center" vertical="center" wrapText="1"/>
    </xf>
    <xf numFmtId="0" fontId="24" fillId="0" borderId="16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17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center" wrapText="1"/>
    </xf>
    <xf numFmtId="0" fontId="31" fillId="0" borderId="16" xfId="0" applyNumberFormat="1" applyFont="1" applyFill="1" applyBorder="1" applyAlignment="1" applyProtection="1" quotePrefix="1">
      <alignment horizontal="left"/>
      <protection/>
    </xf>
    <xf numFmtId="0" fontId="24" fillId="0" borderId="18" xfId="0" applyNumberFormat="1" applyFont="1" applyFill="1" applyBorder="1" applyAlignment="1" applyProtection="1">
      <alignment horizont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21" fillId="0" borderId="16" xfId="0" applyNumberFormat="1" applyFont="1" applyFill="1" applyBorder="1" applyAlignment="1" applyProtection="1">
      <alignment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31" fillId="0" borderId="16" xfId="0" applyFont="1" applyBorder="1" applyAlignment="1" quotePrefix="1">
      <alignment horizontal="left"/>
    </xf>
    <xf numFmtId="0" fontId="31" fillId="0" borderId="16" xfId="0" applyNumberFormat="1" applyFont="1" applyFill="1" applyBorder="1" applyAlignment="1" applyProtection="1">
      <alignment wrapText="1"/>
      <protection/>
    </xf>
    <xf numFmtId="0" fontId="33" fillId="0" borderId="16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27" borderId="20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left"/>
    </xf>
    <xf numFmtId="0" fontId="45" fillId="0" borderId="0" xfId="0" applyNumberFormat="1" applyFont="1" applyFill="1" applyBorder="1" applyAlignment="1" applyProtection="1">
      <alignment/>
      <protection/>
    </xf>
    <xf numFmtId="0" fontId="43" fillId="2" borderId="21" xfId="0" applyNumberFormat="1" applyFont="1" applyFill="1" applyBorder="1" applyAlignment="1" applyProtection="1">
      <alignment vertical="center" wrapText="1"/>
      <protection/>
    </xf>
    <xf numFmtId="0" fontId="43" fillId="2" borderId="22" xfId="0" applyNumberFormat="1" applyFont="1" applyFill="1" applyBorder="1" applyAlignment="1" applyProtection="1">
      <alignment vertical="center" wrapText="1"/>
      <protection/>
    </xf>
    <xf numFmtId="0" fontId="48" fillId="5" borderId="23" xfId="0" applyNumberFormat="1" applyFont="1" applyFill="1" applyBorder="1" applyAlignment="1" applyProtection="1">
      <alignment horizontal="center" vertical="center" wrapText="1"/>
      <protection/>
    </xf>
    <xf numFmtId="0" fontId="47" fillId="22" borderId="24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NumberFormat="1" applyFont="1" applyFill="1" applyBorder="1" applyAlignment="1" applyProtection="1">
      <alignment/>
      <protection/>
    </xf>
    <xf numFmtId="49" fontId="48" fillId="28" borderId="25" xfId="0" applyNumberFormat="1" applyFont="1" applyFill="1" applyBorder="1" applyAlignment="1" applyProtection="1">
      <alignment horizontal="center"/>
      <protection/>
    </xf>
    <xf numFmtId="0" fontId="48" fillId="28" borderId="26" xfId="0" applyNumberFormat="1" applyFont="1" applyFill="1" applyBorder="1" applyAlignment="1" applyProtection="1">
      <alignment wrapText="1"/>
      <protection/>
    </xf>
    <xf numFmtId="0" fontId="48" fillId="11" borderId="25" xfId="0" applyNumberFormat="1" applyFont="1" applyFill="1" applyBorder="1" applyAlignment="1" applyProtection="1">
      <alignment horizontal="left"/>
      <protection/>
    </xf>
    <xf numFmtId="0" fontId="48" fillId="11" borderId="26" xfId="0" applyNumberFormat="1" applyFont="1" applyFill="1" applyBorder="1" applyAlignment="1" applyProtection="1">
      <alignment wrapText="1"/>
      <protection/>
    </xf>
    <xf numFmtId="0" fontId="48" fillId="0" borderId="25" xfId="0" applyNumberFormat="1" applyFont="1" applyFill="1" applyBorder="1" applyAlignment="1" applyProtection="1">
      <alignment horizontal="center"/>
      <protection/>
    </xf>
    <xf numFmtId="0" fontId="48" fillId="0" borderId="26" xfId="0" applyNumberFormat="1" applyFont="1" applyFill="1" applyBorder="1" applyAlignment="1" applyProtection="1">
      <alignment wrapText="1"/>
      <protection/>
    </xf>
    <xf numFmtId="0" fontId="45" fillId="0" borderId="25" xfId="0" applyNumberFormat="1" applyFont="1" applyFill="1" applyBorder="1" applyAlignment="1" applyProtection="1">
      <alignment horizontal="center"/>
      <protection/>
    </xf>
    <xf numFmtId="0" fontId="45" fillId="0" borderId="26" xfId="0" applyNumberFormat="1" applyFont="1" applyFill="1" applyBorder="1" applyAlignment="1" applyProtection="1">
      <alignment wrapText="1"/>
      <protection/>
    </xf>
    <xf numFmtId="0" fontId="51" fillId="0" borderId="25" xfId="0" applyFont="1" applyFill="1" applyBorder="1" applyAlignment="1">
      <alignment horizontal="center" wrapText="1"/>
    </xf>
    <xf numFmtId="0" fontId="51" fillId="0" borderId="26" xfId="0" applyFont="1" applyFill="1" applyBorder="1" applyAlignment="1">
      <alignment wrapText="1"/>
    </xf>
    <xf numFmtId="0" fontId="48" fillId="26" borderId="25" xfId="0" applyNumberFormat="1" applyFont="1" applyFill="1" applyBorder="1" applyAlignment="1" applyProtection="1">
      <alignment horizontal="center"/>
      <protection/>
    </xf>
    <xf numFmtId="0" fontId="48" fillId="26" borderId="26" xfId="0" applyNumberFormat="1" applyFont="1" applyFill="1" applyBorder="1" applyAlignment="1" applyProtection="1">
      <alignment wrapText="1"/>
      <protection/>
    </xf>
    <xf numFmtId="0" fontId="52" fillId="22" borderId="0" xfId="0" applyNumberFormat="1" applyFont="1" applyFill="1" applyBorder="1" applyAlignment="1" applyProtection="1">
      <alignment horizontal="center"/>
      <protection/>
    </xf>
    <xf numFmtId="0" fontId="53" fillId="22" borderId="0" xfId="0" applyNumberFormat="1" applyFont="1" applyFill="1" applyBorder="1" applyAlignment="1" applyProtection="1">
      <alignment wrapText="1"/>
      <protection/>
    </xf>
    <xf numFmtId="0" fontId="53" fillId="22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0" fontId="48" fillId="0" borderId="0" xfId="0" applyNumberFormat="1" applyFont="1" applyFill="1" applyBorder="1" applyAlignment="1" applyProtection="1">
      <alignment vertical="center"/>
      <protection/>
    </xf>
    <xf numFmtId="0" fontId="56" fillId="0" borderId="0" xfId="0" applyNumberFormat="1" applyFont="1" applyFill="1" applyBorder="1" applyAlignment="1" applyProtection="1">
      <alignment horizontal="right" vertical="center"/>
      <protection/>
    </xf>
    <xf numFmtId="0" fontId="48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48" fillId="6" borderId="27" xfId="0" applyNumberFormat="1" applyFont="1" applyFill="1" applyBorder="1" applyAlignment="1" applyProtection="1">
      <alignment horizontal="center" vertical="center" wrapText="1"/>
      <protection/>
    </xf>
    <xf numFmtId="0" fontId="48" fillId="0" borderId="28" xfId="0" applyNumberFormat="1" applyFont="1" applyFill="1" applyBorder="1" applyAlignment="1" applyProtection="1">
      <alignment horizontal="center" vertical="center"/>
      <protection/>
    </xf>
    <xf numFmtId="0" fontId="45" fillId="0" borderId="28" xfId="0" applyNumberFormat="1" applyFont="1" applyFill="1" applyBorder="1" applyAlignment="1" applyProtection="1">
      <alignment horizontal="left" vertical="center"/>
      <protection/>
    </xf>
    <xf numFmtId="0" fontId="45" fillId="0" borderId="29" xfId="0" applyNumberFormat="1" applyFont="1" applyFill="1" applyBorder="1" applyAlignment="1" applyProtection="1">
      <alignment horizontal="left" vertical="center"/>
      <protection/>
    </xf>
    <xf numFmtId="0" fontId="45" fillId="0" borderId="30" xfId="0" applyNumberFormat="1" applyFont="1" applyFill="1" applyBorder="1" applyAlignment="1" applyProtection="1">
      <alignment horizontal="left" vertical="center"/>
      <protection/>
    </xf>
    <xf numFmtId="0" fontId="45" fillId="0" borderId="28" xfId="0" applyNumberFormat="1" applyFont="1" applyFill="1" applyBorder="1" applyAlignment="1" applyProtection="1">
      <alignment horizontal="left" vertical="center" wrapText="1"/>
      <protection/>
    </xf>
    <xf numFmtId="0" fontId="45" fillId="0" borderId="29" xfId="0" applyNumberFormat="1" applyFont="1" applyFill="1" applyBorder="1" applyAlignment="1" applyProtection="1">
      <alignment horizontal="left" vertical="center" wrapText="1"/>
      <protection/>
    </xf>
    <xf numFmtId="0" fontId="56" fillId="0" borderId="29" xfId="0" applyNumberFormat="1" applyFont="1" applyFill="1" applyBorder="1" applyAlignment="1" applyProtection="1">
      <alignment horizontal="left" vertical="center" wrapText="1"/>
      <protection/>
    </xf>
    <xf numFmtId="0" fontId="45" fillId="0" borderId="30" xfId="0" applyNumberFormat="1" applyFont="1" applyFill="1" applyBorder="1" applyAlignment="1" applyProtection="1">
      <alignment vertical="center"/>
      <protection/>
    </xf>
    <xf numFmtId="0" fontId="57" fillId="0" borderId="28" xfId="0" applyNumberFormat="1" applyFont="1" applyFill="1" applyBorder="1" applyAlignment="1" applyProtection="1">
      <alignment horizontal="center" vertical="center"/>
      <protection/>
    </xf>
    <xf numFmtId="0" fontId="56" fillId="0" borderId="30" xfId="0" applyNumberFormat="1" applyFont="1" applyFill="1" applyBorder="1" applyAlignment="1" applyProtection="1">
      <alignment horizontal="right" vertical="center"/>
      <protection/>
    </xf>
    <xf numFmtId="0" fontId="45" fillId="0" borderId="30" xfId="0" applyNumberFormat="1" applyFont="1" applyFill="1" applyBorder="1" applyAlignment="1" applyProtection="1">
      <alignment horizontal="right" vertical="center" wrapText="1"/>
      <protection/>
    </xf>
    <xf numFmtId="0" fontId="45" fillId="0" borderId="29" xfId="0" applyNumberFormat="1" applyFont="1" applyFill="1" applyBorder="1" applyAlignment="1" applyProtection="1">
      <alignment vertical="top" wrapText="1"/>
      <protection/>
    </xf>
    <xf numFmtId="0" fontId="45" fillId="0" borderId="30" xfId="0" applyNumberFormat="1" applyFont="1" applyFill="1" applyBorder="1" applyAlignment="1" applyProtection="1">
      <alignment horizontal="right" vertical="center"/>
      <protection/>
    </xf>
    <xf numFmtId="0" fontId="45" fillId="0" borderId="29" xfId="0" applyNumberFormat="1" applyFont="1" applyFill="1" applyBorder="1" applyAlignment="1" applyProtection="1">
      <alignment vertical="center" wrapText="1"/>
      <protection/>
    </xf>
    <xf numFmtId="0" fontId="48" fillId="4" borderId="31" xfId="87" applyNumberFormat="1" applyFont="1" applyBorder="1" applyAlignment="1" applyProtection="1">
      <alignment horizontal="center" vertical="center"/>
      <protection/>
    </xf>
    <xf numFmtId="0" fontId="58" fillId="4" borderId="1" xfId="87" applyNumberFormat="1" applyFont="1" applyBorder="1" applyAlignment="1" applyProtection="1">
      <alignment vertical="center" wrapText="1"/>
      <protection/>
    </xf>
    <xf numFmtId="0" fontId="48" fillId="4" borderId="32" xfId="87" applyNumberFormat="1" applyFont="1" applyBorder="1" applyAlignment="1" applyProtection="1">
      <alignment vertical="center"/>
      <protection/>
    </xf>
    <xf numFmtId="0" fontId="48" fillId="4" borderId="32" xfId="87" applyNumberFormat="1" applyFont="1" applyBorder="1" applyAlignment="1" applyProtection="1">
      <alignment horizontal="right" vertical="center"/>
      <protection/>
    </xf>
    <xf numFmtId="0" fontId="45" fillId="0" borderId="33" xfId="0" applyNumberFormat="1" applyFont="1" applyFill="1" applyBorder="1" applyAlignment="1" applyProtection="1">
      <alignment horizontal="left" vertical="center" wrapText="1"/>
      <protection/>
    </xf>
    <xf numFmtId="0" fontId="45" fillId="5" borderId="23" xfId="0" applyNumberFormat="1" applyFont="1" applyFill="1" applyBorder="1" applyAlignment="1" applyProtection="1">
      <alignment/>
      <protection/>
    </xf>
    <xf numFmtId="0" fontId="49" fillId="22" borderId="24" xfId="0" applyNumberFormat="1" applyFont="1" applyFill="1" applyBorder="1" applyAlignment="1" applyProtection="1">
      <alignment horizontal="center" vertical="center" wrapText="1"/>
      <protection/>
    </xf>
    <xf numFmtId="0" fontId="56" fillId="0" borderId="0" xfId="0" applyNumberFormat="1" applyFont="1" applyFill="1" applyBorder="1" applyAlignment="1" applyProtection="1">
      <alignment vertical="center"/>
      <protection/>
    </xf>
    <xf numFmtId="1" fontId="21" fillId="0" borderId="34" xfId="0" applyNumberFormat="1" applyFont="1" applyBorder="1" applyAlignment="1">
      <alignment horizontal="left" wrapText="1"/>
    </xf>
    <xf numFmtId="1" fontId="21" fillId="0" borderId="35" xfId="0" applyNumberFormat="1" applyFont="1" applyBorder="1" applyAlignment="1">
      <alignment horizontal="left" wrapText="1"/>
    </xf>
    <xf numFmtId="1" fontId="21" fillId="0" borderId="35" xfId="0" applyNumberFormat="1" applyFont="1" applyBorder="1" applyAlignment="1">
      <alignment horizontal="right" wrapText="1"/>
    </xf>
    <xf numFmtId="1" fontId="21" fillId="0" borderId="35" xfId="0" applyNumberFormat="1" applyFont="1" applyBorder="1" applyAlignment="1">
      <alignment wrapText="1"/>
    </xf>
    <xf numFmtId="1" fontId="21" fillId="0" borderId="36" xfId="0" applyNumberFormat="1" applyFont="1" applyBorder="1" applyAlignment="1">
      <alignment wrapText="1"/>
    </xf>
    <xf numFmtId="1" fontId="22" fillId="0" borderId="37" xfId="0" applyNumberFormat="1" applyFont="1" applyBorder="1" applyAlignment="1">
      <alignment wrapText="1"/>
    </xf>
    <xf numFmtId="0" fontId="49" fillId="22" borderId="38" xfId="0" applyNumberFormat="1" applyFont="1" applyFill="1" applyBorder="1" applyAlignment="1" applyProtection="1">
      <alignment horizontal="center" vertical="center" wrapText="1"/>
      <protection/>
    </xf>
    <xf numFmtId="0" fontId="49" fillId="22" borderId="39" xfId="0" applyNumberFormat="1" applyFont="1" applyFill="1" applyBorder="1" applyAlignment="1" applyProtection="1">
      <alignment horizontal="center" vertical="center" wrapText="1"/>
      <protection/>
    </xf>
    <xf numFmtId="0" fontId="47" fillId="22" borderId="4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56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0" borderId="41" xfId="0" applyNumberFormat="1" applyFont="1" applyFill="1" applyBorder="1" applyAlignment="1" applyProtection="1">
      <alignment vertical="center"/>
      <protection/>
    </xf>
    <xf numFmtId="0" fontId="45" fillId="0" borderId="42" xfId="0" applyNumberFormat="1" applyFont="1" applyFill="1" applyBorder="1" applyAlignment="1" applyProtection="1">
      <alignment vertical="center"/>
      <protection/>
    </xf>
    <xf numFmtId="0" fontId="45" fillId="0" borderId="43" xfId="0" applyNumberFormat="1" applyFont="1" applyFill="1" applyBorder="1" applyAlignment="1" applyProtection="1">
      <alignment vertical="center"/>
      <protection/>
    </xf>
    <xf numFmtId="0" fontId="45" fillId="0" borderId="44" xfId="0" applyNumberFormat="1" applyFont="1" applyFill="1" applyBorder="1" applyAlignment="1" applyProtection="1">
      <alignment horizontal="left" vertical="center" wrapText="1"/>
      <protection/>
    </xf>
    <xf numFmtId="0" fontId="45" fillId="0" borderId="45" xfId="0" applyNumberFormat="1" applyFont="1" applyFill="1" applyBorder="1" applyAlignment="1" applyProtection="1">
      <alignment horizontal="left" vertical="center"/>
      <protection/>
    </xf>
    <xf numFmtId="0" fontId="45" fillId="0" borderId="46" xfId="0" applyNumberFormat="1" applyFont="1" applyFill="1" applyBorder="1" applyAlignment="1" applyProtection="1">
      <alignment horizontal="left" vertical="center"/>
      <protection/>
    </xf>
    <xf numFmtId="0" fontId="48" fillId="4" borderId="47" xfId="87" applyNumberFormat="1" applyFont="1" applyBorder="1" applyAlignment="1" applyProtection="1">
      <alignment horizontal="center" vertical="center"/>
      <protection/>
    </xf>
    <xf numFmtId="0" fontId="58" fillId="4" borderId="48" xfId="87" applyNumberFormat="1" applyFont="1" applyBorder="1" applyAlignment="1" applyProtection="1">
      <alignment vertical="center" wrapText="1"/>
      <protection/>
    </xf>
    <xf numFmtId="0" fontId="48" fillId="4" borderId="49" xfId="87" applyNumberFormat="1" applyFont="1" applyBorder="1" applyAlignment="1" applyProtection="1">
      <alignment horizontal="right" vertical="center"/>
      <protection/>
    </xf>
    <xf numFmtId="0" fontId="45" fillId="0" borderId="35" xfId="0" applyNumberFormat="1" applyFont="1" applyFill="1" applyBorder="1" applyAlignment="1" applyProtection="1">
      <alignment horizontal="left" vertical="center" wrapText="1"/>
      <protection/>
    </xf>
    <xf numFmtId="0" fontId="45" fillId="0" borderId="50" xfId="0" applyNumberFormat="1" applyFont="1" applyFill="1" applyBorder="1" applyAlignment="1" applyProtection="1">
      <alignment horizontal="left" vertical="center" wrapText="1"/>
      <protection/>
    </xf>
    <xf numFmtId="0" fontId="45" fillId="0" borderId="51" xfId="0" applyNumberFormat="1" applyFont="1" applyFill="1" applyBorder="1" applyAlignment="1" applyProtection="1">
      <alignment horizontal="right" vertical="center" wrapText="1"/>
      <protection/>
    </xf>
    <xf numFmtId="0" fontId="49" fillId="22" borderId="40" xfId="0" applyNumberFormat="1" applyFont="1" applyFill="1" applyBorder="1" applyAlignment="1" applyProtection="1">
      <alignment horizontal="center" vertical="center" wrapText="1"/>
      <protection/>
    </xf>
    <xf numFmtId="0" fontId="49" fillId="22" borderId="52" xfId="0" applyNumberFormat="1" applyFont="1" applyFill="1" applyBorder="1" applyAlignment="1" applyProtection="1">
      <alignment horizontal="center" vertical="center" wrapText="1"/>
      <protection/>
    </xf>
    <xf numFmtId="4" fontId="21" fillId="0" borderId="53" xfId="0" applyNumberFormat="1" applyFont="1" applyBorder="1" applyAlignment="1">
      <alignment horizontal="center" vertical="center" wrapText="1"/>
    </xf>
    <xf numFmtId="4" fontId="21" fillId="0" borderId="54" xfId="0" applyNumberFormat="1" applyFont="1" applyBorder="1" applyAlignment="1">
      <alignment/>
    </xf>
    <xf numFmtId="4" fontId="21" fillId="0" borderId="55" xfId="0" applyNumberFormat="1" applyFont="1" applyBorder="1" applyAlignment="1">
      <alignment/>
    </xf>
    <xf numFmtId="4" fontId="21" fillId="0" borderId="56" xfId="0" applyNumberFormat="1" applyFont="1" applyBorder="1" applyAlignment="1">
      <alignment horizontal="center" wrapText="1"/>
    </xf>
    <xf numFmtId="4" fontId="21" fillId="0" borderId="57" xfId="0" applyNumberFormat="1" applyFont="1" applyBorder="1" applyAlignment="1">
      <alignment horizontal="center" vertical="center" wrapText="1"/>
    </xf>
    <xf numFmtId="4" fontId="21" fillId="0" borderId="58" xfId="0" applyNumberFormat="1" applyFont="1" applyBorder="1" applyAlignment="1">
      <alignment horizontal="center" vertical="center" wrapText="1"/>
    </xf>
    <xf numFmtId="4" fontId="21" fillId="0" borderId="59" xfId="0" applyNumberFormat="1" applyFont="1" applyBorder="1" applyAlignment="1">
      <alignment horizontal="center" vertical="center" wrapText="1"/>
    </xf>
    <xf numFmtId="4" fontId="21" fillId="0" borderId="60" xfId="0" applyNumberFormat="1" applyFont="1" applyBorder="1" applyAlignment="1">
      <alignment horizontal="center" vertical="center" wrapText="1"/>
    </xf>
    <xf numFmtId="4" fontId="21" fillId="0" borderId="61" xfId="0" applyNumberFormat="1" applyFont="1" applyBorder="1" applyAlignment="1">
      <alignment/>
    </xf>
    <xf numFmtId="4" fontId="21" fillId="0" borderId="29" xfId="0" applyNumberFormat="1" applyFont="1" applyBorder="1" applyAlignment="1">
      <alignment/>
    </xf>
    <xf numFmtId="4" fontId="21" fillId="0" borderId="62" xfId="0" applyNumberFormat="1" applyFont="1" applyBorder="1" applyAlignment="1">
      <alignment/>
    </xf>
    <xf numFmtId="4" fontId="21" fillId="0" borderId="26" xfId="0" applyNumberFormat="1" applyFont="1" applyBorder="1" applyAlignment="1">
      <alignment/>
    </xf>
    <xf numFmtId="4" fontId="21" fillId="0" borderId="63" xfId="0" applyNumberFormat="1" applyFont="1" applyBorder="1" applyAlignment="1">
      <alignment/>
    </xf>
    <xf numFmtId="4" fontId="21" fillId="0" borderId="64" xfId="0" applyNumberFormat="1" applyFont="1" applyBorder="1" applyAlignment="1">
      <alignment/>
    </xf>
    <xf numFmtId="4" fontId="21" fillId="0" borderId="25" xfId="0" applyNumberFormat="1" applyFont="1" applyBorder="1" applyAlignment="1">
      <alignment/>
    </xf>
    <xf numFmtId="4" fontId="21" fillId="0" borderId="65" xfId="0" applyNumberFormat="1" applyFont="1" applyBorder="1" applyAlignment="1">
      <alignment/>
    </xf>
    <xf numFmtId="4" fontId="21" fillId="0" borderId="66" xfId="0" applyNumberFormat="1" applyFont="1" applyBorder="1" applyAlignment="1">
      <alignment/>
    </xf>
    <xf numFmtId="4" fontId="21" fillId="0" borderId="67" xfId="0" applyNumberFormat="1" applyFont="1" applyBorder="1" applyAlignment="1">
      <alignment/>
    </xf>
    <xf numFmtId="4" fontId="21" fillId="0" borderId="68" xfId="0" applyNumberFormat="1" applyFont="1" applyBorder="1" applyAlignment="1">
      <alignment/>
    </xf>
    <xf numFmtId="4" fontId="21" fillId="0" borderId="69" xfId="0" applyNumberFormat="1" applyFont="1" applyBorder="1" applyAlignment="1">
      <alignment/>
    </xf>
    <xf numFmtId="4" fontId="21" fillId="0" borderId="70" xfId="0" applyNumberFormat="1" applyFont="1" applyBorder="1" applyAlignment="1">
      <alignment/>
    </xf>
    <xf numFmtId="4" fontId="21" fillId="0" borderId="71" xfId="0" applyNumberFormat="1" applyFont="1" applyBorder="1" applyAlignment="1">
      <alignment/>
    </xf>
    <xf numFmtId="4" fontId="21" fillId="0" borderId="72" xfId="0" applyNumberFormat="1" applyFont="1" applyBorder="1" applyAlignment="1">
      <alignment/>
    </xf>
    <xf numFmtId="4" fontId="21" fillId="0" borderId="73" xfId="0" applyNumberFormat="1" applyFont="1" applyBorder="1" applyAlignment="1">
      <alignment/>
    </xf>
    <xf numFmtId="4" fontId="21" fillId="0" borderId="74" xfId="0" applyNumberFormat="1" applyFont="1" applyBorder="1" applyAlignment="1">
      <alignment horizontal="right"/>
    </xf>
    <xf numFmtId="4" fontId="21" fillId="0" borderId="75" xfId="0" applyNumberFormat="1" applyFont="1" applyBorder="1" applyAlignment="1">
      <alignment horizontal="right"/>
    </xf>
    <xf numFmtId="4" fontId="21" fillId="0" borderId="76" xfId="0" applyNumberFormat="1" applyFont="1" applyBorder="1" applyAlignment="1">
      <alignment horizontal="right"/>
    </xf>
    <xf numFmtId="4" fontId="21" fillId="0" borderId="77" xfId="0" applyNumberFormat="1" applyFont="1" applyBorder="1" applyAlignment="1">
      <alignment horizontal="right"/>
    </xf>
    <xf numFmtId="4" fontId="21" fillId="0" borderId="78" xfId="0" applyNumberFormat="1" applyFont="1" applyBorder="1" applyAlignment="1">
      <alignment horizontal="right"/>
    </xf>
    <xf numFmtId="4" fontId="21" fillId="0" borderId="79" xfId="0" applyNumberFormat="1" applyFont="1" applyBorder="1" applyAlignment="1">
      <alignment horizontal="right"/>
    </xf>
    <xf numFmtId="4" fontId="31" fillId="0" borderId="18" xfId="0" applyNumberFormat="1" applyFont="1" applyFill="1" applyBorder="1" applyAlignment="1" applyProtection="1">
      <alignment horizontal="right" wrapText="1"/>
      <protection/>
    </xf>
    <xf numFmtId="4" fontId="31" fillId="0" borderId="18" xfId="0" applyNumberFormat="1" applyFont="1" applyBorder="1" applyAlignment="1">
      <alignment horizontal="right"/>
    </xf>
    <xf numFmtId="4" fontId="31" fillId="0" borderId="17" xfId="0" applyNumberFormat="1" applyFont="1" applyBorder="1" applyAlignment="1">
      <alignment horizontal="right"/>
    </xf>
    <xf numFmtId="4" fontId="32" fillId="0" borderId="18" xfId="0" applyNumberFormat="1" applyFont="1" applyFill="1" applyBorder="1" applyAlignment="1" applyProtection="1">
      <alignment/>
      <protection/>
    </xf>
    <xf numFmtId="4" fontId="48" fillId="5" borderId="53" xfId="0" applyNumberFormat="1" applyFont="1" applyFill="1" applyBorder="1" applyAlignment="1" applyProtection="1">
      <alignment/>
      <protection/>
    </xf>
    <xf numFmtId="4" fontId="48" fillId="0" borderId="54" xfId="0" applyNumberFormat="1" applyFont="1" applyFill="1" applyBorder="1" applyAlignment="1" applyProtection="1">
      <alignment/>
      <protection/>
    </xf>
    <xf numFmtId="4" fontId="48" fillId="0" borderId="56" xfId="0" applyNumberFormat="1" applyFont="1" applyFill="1" applyBorder="1" applyAlignment="1" applyProtection="1">
      <alignment/>
      <protection/>
    </xf>
    <xf numFmtId="4" fontId="48" fillId="5" borderId="80" xfId="0" applyNumberFormat="1" applyFont="1" applyFill="1" applyBorder="1" applyAlignment="1" applyProtection="1">
      <alignment/>
      <protection/>
    </xf>
    <xf numFmtId="4" fontId="48" fillId="0" borderId="55" xfId="0" applyNumberFormat="1" applyFont="1" applyFill="1" applyBorder="1" applyAlignment="1" applyProtection="1">
      <alignment/>
      <protection/>
    </xf>
    <xf numFmtId="4" fontId="48" fillId="0" borderId="81" xfId="0" applyNumberFormat="1" applyFont="1" applyFill="1" applyBorder="1" applyAlignment="1" applyProtection="1">
      <alignment/>
      <protection/>
    </xf>
    <xf numFmtId="4" fontId="48" fillId="0" borderId="82" xfId="0" applyNumberFormat="1" applyFont="1" applyFill="1" applyBorder="1" applyAlignment="1" applyProtection="1">
      <alignment/>
      <protection/>
    </xf>
    <xf numFmtId="4" fontId="48" fillId="5" borderId="61" xfId="0" applyNumberFormat="1" applyFont="1" applyFill="1" applyBorder="1" applyAlignment="1" applyProtection="1">
      <alignment/>
      <protection/>
    </xf>
    <xf numFmtId="4" fontId="48" fillId="28" borderId="29" xfId="0" applyNumberFormat="1" applyFont="1" applyFill="1" applyBorder="1" applyAlignment="1" applyProtection="1">
      <alignment/>
      <protection/>
    </xf>
    <xf numFmtId="4" fontId="48" fillId="28" borderId="62" xfId="0" applyNumberFormat="1" applyFont="1" applyFill="1" applyBorder="1" applyAlignment="1" applyProtection="1">
      <alignment/>
      <protection/>
    </xf>
    <xf numFmtId="4" fontId="48" fillId="28" borderId="30" xfId="0" applyNumberFormat="1" applyFont="1" applyFill="1" applyBorder="1" applyAlignment="1" applyProtection="1">
      <alignment/>
      <protection/>
    </xf>
    <xf numFmtId="4" fontId="48" fillId="11" borderId="29" xfId="0" applyNumberFormat="1" applyFont="1" applyFill="1" applyBorder="1" applyAlignment="1" applyProtection="1">
      <alignment/>
      <protection/>
    </xf>
    <xf numFmtId="4" fontId="48" fillId="11" borderId="62" xfId="0" applyNumberFormat="1" applyFont="1" applyFill="1" applyBorder="1" applyAlignment="1" applyProtection="1">
      <alignment/>
      <protection/>
    </xf>
    <xf numFmtId="4" fontId="48" fillId="11" borderId="30" xfId="0" applyNumberFormat="1" applyFont="1" applyFill="1" applyBorder="1" applyAlignment="1" applyProtection="1">
      <alignment/>
      <protection/>
    </xf>
    <xf numFmtId="4" fontId="48" fillId="0" borderId="29" xfId="0" applyNumberFormat="1" applyFont="1" applyFill="1" applyBorder="1" applyAlignment="1" applyProtection="1">
      <alignment/>
      <protection/>
    </xf>
    <xf numFmtId="4" fontId="48" fillId="0" borderId="62" xfId="0" applyNumberFormat="1" applyFont="1" applyFill="1" applyBorder="1" applyAlignment="1" applyProtection="1">
      <alignment/>
      <protection/>
    </xf>
    <xf numFmtId="4" fontId="48" fillId="0" borderId="30" xfId="0" applyNumberFormat="1" applyFont="1" applyFill="1" applyBorder="1" applyAlignment="1" applyProtection="1">
      <alignment/>
      <protection/>
    </xf>
    <xf numFmtId="4" fontId="50" fillId="27" borderId="29" xfId="0" applyNumberFormat="1" applyFont="1" applyFill="1" applyBorder="1" applyAlignment="1" applyProtection="1">
      <alignment/>
      <protection/>
    </xf>
    <xf numFmtId="4" fontId="45" fillId="5" borderId="53" xfId="0" applyNumberFormat="1" applyFont="1" applyFill="1" applyBorder="1" applyAlignment="1" applyProtection="1">
      <alignment/>
      <protection/>
    </xf>
    <xf numFmtId="4" fontId="51" fillId="27" borderId="29" xfId="0" applyNumberFormat="1" applyFont="1" applyFill="1" applyBorder="1" applyAlignment="1" applyProtection="1">
      <alignment/>
      <protection/>
    </xf>
    <xf numFmtId="4" fontId="45" fillId="29" borderId="61" xfId="0" applyNumberFormat="1" applyFont="1" applyFill="1" applyBorder="1" applyAlignment="1" applyProtection="1">
      <alignment/>
      <protection/>
    </xf>
    <xf numFmtId="4" fontId="45" fillId="30" borderId="29" xfId="0" applyNumberFormat="1" applyFont="1" applyFill="1" applyBorder="1" applyAlignment="1" applyProtection="1">
      <alignment/>
      <protection/>
    </xf>
    <xf numFmtId="4" fontId="45" fillId="30" borderId="62" xfId="0" applyNumberFormat="1" applyFont="1" applyFill="1" applyBorder="1" applyAlignment="1" applyProtection="1">
      <alignment/>
      <protection/>
    </xf>
    <xf numFmtId="4" fontId="45" fillId="30" borderId="30" xfId="0" applyNumberFormat="1" applyFont="1" applyFill="1" applyBorder="1" applyAlignment="1" applyProtection="1">
      <alignment/>
      <protection/>
    </xf>
    <xf numFmtId="4" fontId="45" fillId="0" borderId="29" xfId="0" applyNumberFormat="1" applyFont="1" applyFill="1" applyBorder="1" applyAlignment="1" applyProtection="1">
      <alignment/>
      <protection/>
    </xf>
    <xf numFmtId="4" fontId="45" fillId="31" borderId="29" xfId="0" applyNumberFormat="1" applyFont="1" applyFill="1" applyBorder="1" applyAlignment="1" applyProtection="1">
      <alignment/>
      <protection/>
    </xf>
    <xf numFmtId="4" fontId="45" fillId="32" borderId="29" xfId="0" applyNumberFormat="1" applyFont="1" applyFill="1" applyBorder="1" applyAlignment="1" applyProtection="1">
      <alignment/>
      <protection/>
    </xf>
    <xf numFmtId="4" fontId="48" fillId="31" borderId="29" xfId="0" applyNumberFormat="1" applyFont="1" applyFill="1" applyBorder="1" applyAlignment="1" applyProtection="1">
      <alignment/>
      <protection/>
    </xf>
    <xf numFmtId="4" fontId="48" fillId="32" borderId="29" xfId="0" applyNumberFormat="1" applyFont="1" applyFill="1" applyBorder="1" applyAlignment="1" applyProtection="1">
      <alignment/>
      <protection/>
    </xf>
    <xf numFmtId="4" fontId="48" fillId="29" borderId="61" xfId="0" applyNumberFormat="1" applyFont="1" applyFill="1" applyBorder="1" applyAlignment="1" applyProtection="1">
      <alignment/>
      <protection/>
    </xf>
    <xf numFmtId="4" fontId="48" fillId="33" borderId="29" xfId="0" applyNumberFormat="1" applyFont="1" applyFill="1" applyBorder="1" applyAlignment="1" applyProtection="1">
      <alignment/>
      <protection/>
    </xf>
    <xf numFmtId="4" fontId="48" fillId="34" borderId="29" xfId="0" applyNumberFormat="1" applyFont="1" applyFill="1" applyBorder="1" applyAlignment="1" applyProtection="1">
      <alignment/>
      <protection/>
    </xf>
    <xf numFmtId="4" fontId="48" fillId="11" borderId="26" xfId="0" applyNumberFormat="1" applyFont="1" applyFill="1" applyBorder="1" applyAlignment="1" applyProtection="1">
      <alignment/>
      <protection/>
    </xf>
    <xf numFmtId="4" fontId="45" fillId="0" borderId="26" xfId="0" applyNumberFormat="1" applyFont="1" applyFill="1" applyBorder="1" applyAlignment="1" applyProtection="1">
      <alignment/>
      <protection/>
    </xf>
    <xf numFmtId="4" fontId="48" fillId="0" borderId="26" xfId="0" applyNumberFormat="1" applyFont="1" applyFill="1" applyBorder="1" applyAlignment="1" applyProtection="1">
      <alignment/>
      <protection/>
    </xf>
    <xf numFmtId="4" fontId="48" fillId="35" borderId="29" xfId="0" applyNumberFormat="1" applyFont="1" applyFill="1" applyBorder="1" applyAlignment="1" applyProtection="1">
      <alignment/>
      <protection/>
    </xf>
    <xf numFmtId="4" fontId="48" fillId="28" borderId="26" xfId="0" applyNumberFormat="1" applyFont="1" applyFill="1" applyBorder="1" applyAlignment="1" applyProtection="1">
      <alignment/>
      <protection/>
    </xf>
    <xf numFmtId="4" fontId="48" fillId="36" borderId="29" xfId="0" applyNumberFormat="1" applyFont="1" applyFill="1" applyBorder="1" applyAlignment="1" applyProtection="1">
      <alignment/>
      <protection/>
    </xf>
    <xf numFmtId="4" fontId="45" fillId="5" borderId="61" xfId="0" applyNumberFormat="1" applyFont="1" applyFill="1" applyBorder="1" applyAlignment="1" applyProtection="1">
      <alignment/>
      <protection/>
    </xf>
    <xf numFmtId="4" fontId="45" fillId="30" borderId="26" xfId="0" applyNumberFormat="1" applyFont="1" applyFill="1" applyBorder="1" applyAlignment="1" applyProtection="1">
      <alignment/>
      <protection/>
    </xf>
    <xf numFmtId="4" fontId="48" fillId="26" borderId="61" xfId="0" applyNumberFormat="1" applyFont="1" applyFill="1" applyBorder="1" applyAlignment="1" applyProtection="1">
      <alignment/>
      <protection/>
    </xf>
    <xf numFmtId="4" fontId="48" fillId="26" borderId="29" xfId="0" applyNumberFormat="1" applyFont="1" applyFill="1" applyBorder="1" applyAlignment="1" applyProtection="1">
      <alignment/>
      <protection/>
    </xf>
    <xf numFmtId="4" fontId="48" fillId="26" borderId="26" xfId="0" applyNumberFormat="1" applyFont="1" applyFill="1" applyBorder="1" applyAlignment="1" applyProtection="1">
      <alignment/>
      <protection/>
    </xf>
    <xf numFmtId="4" fontId="48" fillId="26" borderId="62" xfId="0" applyNumberFormat="1" applyFont="1" applyFill="1" applyBorder="1" applyAlignment="1" applyProtection="1">
      <alignment/>
      <protection/>
    </xf>
    <xf numFmtId="4" fontId="48" fillId="26" borderId="30" xfId="0" applyNumberFormat="1" applyFont="1" applyFill="1" applyBorder="1" applyAlignment="1" applyProtection="1">
      <alignment/>
      <protection/>
    </xf>
    <xf numFmtId="4" fontId="45" fillId="0" borderId="62" xfId="0" applyNumberFormat="1" applyFont="1" applyFill="1" applyBorder="1" applyAlignment="1" applyProtection="1">
      <alignment/>
      <protection/>
    </xf>
    <xf numFmtId="4" fontId="45" fillId="0" borderId="50" xfId="0" applyNumberFormat="1" applyFont="1" applyFill="1" applyBorder="1" applyAlignment="1" applyProtection="1">
      <alignment/>
      <protection/>
    </xf>
    <xf numFmtId="4" fontId="45" fillId="0" borderId="51" xfId="0" applyNumberFormat="1" applyFont="1" applyFill="1" applyBorder="1" applyAlignment="1" applyProtection="1">
      <alignment/>
      <protection/>
    </xf>
    <xf numFmtId="0" fontId="62" fillId="0" borderId="25" xfId="0" applyNumberFormat="1" applyFont="1" applyFill="1" applyBorder="1" applyAlignment="1" applyProtection="1">
      <alignment horizontal="center"/>
      <protection/>
    </xf>
    <xf numFmtId="0" fontId="62" fillId="0" borderId="26" xfId="0" applyNumberFormat="1" applyFont="1" applyFill="1" applyBorder="1" applyAlignment="1" applyProtection="1">
      <alignment wrapText="1"/>
      <protection/>
    </xf>
    <xf numFmtId="4" fontId="62" fillId="5" borderId="61" xfId="0" applyNumberFormat="1" applyFont="1" applyFill="1" applyBorder="1" applyAlignment="1" applyProtection="1">
      <alignment/>
      <protection/>
    </xf>
    <xf numFmtId="4" fontId="62" fillId="0" borderId="29" xfId="0" applyNumberFormat="1" applyFont="1" applyFill="1" applyBorder="1" applyAlignment="1" applyProtection="1">
      <alignment/>
      <protection/>
    </xf>
    <xf numFmtId="4" fontId="62" fillId="32" borderId="29" xfId="0" applyNumberFormat="1" applyFont="1" applyFill="1" applyBorder="1" applyAlignment="1" applyProtection="1">
      <alignment/>
      <protection/>
    </xf>
    <xf numFmtId="4" fontId="63" fillId="31" borderId="29" xfId="0" applyNumberFormat="1" applyFont="1" applyFill="1" applyBorder="1" applyAlignment="1" applyProtection="1">
      <alignment/>
      <protection/>
    </xf>
    <xf numFmtId="4" fontId="62" fillId="0" borderId="62" xfId="0" applyNumberFormat="1" applyFont="1" applyFill="1" applyBorder="1" applyAlignment="1" applyProtection="1">
      <alignment/>
      <protection/>
    </xf>
    <xf numFmtId="4" fontId="62" fillId="0" borderId="30" xfId="0" applyNumberFormat="1" applyFont="1" applyFill="1" applyBorder="1" applyAlignment="1" applyProtection="1">
      <alignment/>
      <protection/>
    </xf>
    <xf numFmtId="0" fontId="62" fillId="0" borderId="0" xfId="0" applyNumberFormat="1" applyFont="1" applyFill="1" applyBorder="1" applyAlignment="1" applyProtection="1">
      <alignment/>
      <protection/>
    </xf>
    <xf numFmtId="0" fontId="63" fillId="0" borderId="25" xfId="0" applyNumberFormat="1" applyFont="1" applyFill="1" applyBorder="1" applyAlignment="1" applyProtection="1">
      <alignment horizontal="center"/>
      <protection/>
    </xf>
    <xf numFmtId="0" fontId="63" fillId="0" borderId="26" xfId="0" applyNumberFormat="1" applyFont="1" applyFill="1" applyBorder="1" applyAlignment="1" applyProtection="1">
      <alignment wrapText="1"/>
      <protection/>
    </xf>
    <xf numFmtId="4" fontId="63" fillId="5" borderId="53" xfId="0" applyNumberFormat="1" applyFont="1" applyFill="1" applyBorder="1" applyAlignment="1" applyProtection="1">
      <alignment/>
      <protection/>
    </xf>
    <xf numFmtId="4" fontId="63" fillId="0" borderId="29" xfId="0" applyNumberFormat="1" applyFont="1" applyFill="1" applyBorder="1" applyAlignment="1" applyProtection="1">
      <alignment/>
      <protection/>
    </xf>
    <xf numFmtId="4" fontId="63" fillId="32" borderId="29" xfId="0" applyNumberFormat="1" applyFont="1" applyFill="1" applyBorder="1" applyAlignment="1" applyProtection="1">
      <alignment/>
      <protection/>
    </xf>
    <xf numFmtId="4" fontId="62" fillId="29" borderId="61" xfId="0" applyNumberFormat="1" applyFont="1" applyFill="1" applyBorder="1" applyAlignment="1" applyProtection="1">
      <alignment/>
      <protection/>
    </xf>
    <xf numFmtId="4" fontId="63" fillId="30" borderId="29" xfId="0" applyNumberFormat="1" applyFont="1" applyFill="1" applyBorder="1" applyAlignment="1" applyProtection="1">
      <alignment/>
      <protection/>
    </xf>
    <xf numFmtId="4" fontId="63" fillId="30" borderId="62" xfId="0" applyNumberFormat="1" applyFont="1" applyFill="1" applyBorder="1" applyAlignment="1" applyProtection="1">
      <alignment/>
      <protection/>
    </xf>
    <xf numFmtId="4" fontId="63" fillId="30" borderId="3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49" fontId="48" fillId="28" borderId="25" xfId="0" applyNumberFormat="1" applyFont="1" applyFill="1" applyBorder="1" applyAlignment="1" applyProtection="1">
      <alignment horizontal="left"/>
      <protection/>
    </xf>
    <xf numFmtId="4" fontId="45" fillId="37" borderId="29" xfId="0" applyNumberFormat="1" applyFont="1" applyFill="1" applyBorder="1" applyAlignment="1" applyProtection="1">
      <alignment/>
      <protection/>
    </xf>
    <xf numFmtId="0" fontId="76" fillId="2" borderId="83" xfId="0" applyNumberFormat="1" applyFont="1" applyFill="1" applyBorder="1" applyAlignment="1" applyProtection="1">
      <alignment horizontal="center" vertical="center" wrapText="1"/>
      <protection/>
    </xf>
    <xf numFmtId="0" fontId="77" fillId="2" borderId="84" xfId="0" applyNumberFormat="1" applyFont="1" applyFill="1" applyBorder="1" applyAlignment="1" applyProtection="1">
      <alignment horizontal="center" vertical="center" wrapText="1"/>
      <protection/>
    </xf>
    <xf numFmtId="4" fontId="21" fillId="0" borderId="25" xfId="0" applyNumberFormat="1" applyFont="1" applyBorder="1" applyAlignment="1">
      <alignment horizontal="center"/>
    </xf>
    <xf numFmtId="1" fontId="21" fillId="0" borderId="85" xfId="0" applyNumberFormat="1" applyFont="1" applyBorder="1" applyAlignment="1">
      <alignment horizontal="left" wrapText="1"/>
    </xf>
    <xf numFmtId="4" fontId="48" fillId="0" borderId="29" xfId="0" applyNumberFormat="1" applyFont="1" applyFill="1" applyBorder="1" applyAlignment="1" applyProtection="1">
      <alignment horizontal="right"/>
      <protection/>
    </xf>
    <xf numFmtId="0" fontId="47" fillId="22" borderId="86" xfId="0" applyNumberFormat="1" applyFont="1" applyFill="1" applyBorder="1" applyAlignment="1" applyProtection="1">
      <alignment horizontal="center" vertical="center" wrapText="1"/>
      <protection/>
    </xf>
    <xf numFmtId="1" fontId="78" fillId="0" borderId="34" xfId="0" applyNumberFormat="1" applyFont="1" applyBorder="1" applyAlignment="1">
      <alignment horizontal="left" wrapText="1"/>
    </xf>
    <xf numFmtId="1" fontId="78" fillId="0" borderId="35" xfId="0" applyNumberFormat="1" applyFont="1" applyBorder="1" applyAlignment="1">
      <alignment horizontal="left" wrapText="1"/>
    </xf>
    <xf numFmtId="4" fontId="78" fillId="0" borderId="25" xfId="0" applyNumberFormat="1" applyFont="1" applyBorder="1" applyAlignment="1">
      <alignment/>
    </xf>
    <xf numFmtId="4" fontId="78" fillId="0" borderId="61" xfId="0" applyNumberFormat="1" applyFont="1" applyBorder="1" applyAlignment="1">
      <alignment/>
    </xf>
    <xf numFmtId="0" fontId="79" fillId="22" borderId="87" xfId="0" applyNumberFormat="1" applyFont="1" applyFill="1" applyBorder="1" applyAlignment="1" applyProtection="1">
      <alignment horizontal="center" vertical="center" wrapText="1"/>
      <protection/>
    </xf>
    <xf numFmtId="0" fontId="80" fillId="22" borderId="24" xfId="0" applyNumberFormat="1" applyFont="1" applyFill="1" applyBorder="1" applyAlignment="1" applyProtection="1">
      <alignment horizontal="center" vertical="center" wrapText="1"/>
      <protection/>
    </xf>
    <xf numFmtId="4" fontId="48" fillId="37" borderId="29" xfId="0" applyNumberFormat="1" applyFont="1" applyFill="1" applyBorder="1" applyAlignment="1" applyProtection="1">
      <alignment/>
      <protection/>
    </xf>
    <xf numFmtId="4" fontId="62" fillId="37" borderId="29" xfId="0" applyNumberFormat="1" applyFont="1" applyFill="1" applyBorder="1" applyAlignment="1" applyProtection="1">
      <alignment/>
      <protection/>
    </xf>
    <xf numFmtId="4" fontId="63" fillId="37" borderId="29" xfId="0" applyNumberFormat="1" applyFont="1" applyFill="1" applyBorder="1" applyAlignment="1" applyProtection="1">
      <alignment/>
      <protection/>
    </xf>
    <xf numFmtId="4" fontId="81" fillId="37" borderId="29" xfId="0" applyNumberFormat="1" applyFont="1" applyFill="1" applyBorder="1" applyAlignment="1" applyProtection="1">
      <alignment/>
      <protection/>
    </xf>
    <xf numFmtId="4" fontId="48" fillId="38" borderId="29" xfId="0" applyNumberFormat="1" applyFont="1" applyFill="1" applyBorder="1" applyAlignment="1" applyProtection="1">
      <alignment/>
      <protection/>
    </xf>
    <xf numFmtId="4" fontId="48" fillId="39" borderId="29" xfId="0" applyNumberFormat="1" applyFont="1" applyFill="1" applyBorder="1" applyAlignment="1" applyProtection="1">
      <alignment/>
      <protection/>
    </xf>
    <xf numFmtId="4" fontId="48" fillId="40" borderId="29" xfId="0" applyNumberFormat="1" applyFont="1" applyFill="1" applyBorder="1" applyAlignment="1" applyProtection="1">
      <alignment/>
      <protection/>
    </xf>
    <xf numFmtId="4" fontId="81" fillId="27" borderId="29" xfId="0" applyNumberFormat="1" applyFont="1" applyFill="1" applyBorder="1" applyAlignment="1" applyProtection="1">
      <alignment/>
      <protection/>
    </xf>
    <xf numFmtId="4" fontId="82" fillId="0" borderId="29" xfId="0" applyNumberFormat="1" applyFont="1" applyFill="1" applyBorder="1" applyAlignment="1" applyProtection="1">
      <alignment/>
      <protection/>
    </xf>
    <xf numFmtId="4" fontId="82" fillId="0" borderId="54" xfId="0" applyNumberFormat="1" applyFont="1" applyFill="1" applyBorder="1" applyAlignment="1" applyProtection="1">
      <alignment/>
      <protection/>
    </xf>
    <xf numFmtId="4" fontId="82" fillId="28" borderId="29" xfId="0" applyNumberFormat="1" applyFont="1" applyFill="1" applyBorder="1" applyAlignment="1" applyProtection="1">
      <alignment/>
      <protection/>
    </xf>
    <xf numFmtId="4" fontId="82" fillId="11" borderId="29" xfId="0" applyNumberFormat="1" applyFont="1" applyFill="1" applyBorder="1" applyAlignment="1" applyProtection="1">
      <alignment/>
      <protection/>
    </xf>
    <xf numFmtId="4" fontId="82" fillId="27" borderId="29" xfId="0" applyNumberFormat="1" applyFont="1" applyFill="1" applyBorder="1" applyAlignment="1" applyProtection="1">
      <alignment/>
      <protection/>
    </xf>
    <xf numFmtId="4" fontId="81" fillId="0" borderId="29" xfId="0" applyNumberFormat="1" applyFont="1" applyFill="1" applyBorder="1" applyAlignment="1" applyProtection="1">
      <alignment/>
      <protection/>
    </xf>
    <xf numFmtId="4" fontId="82" fillId="26" borderId="29" xfId="0" applyNumberFormat="1" applyFont="1" applyFill="1" applyBorder="1" applyAlignment="1" applyProtection="1">
      <alignment/>
      <protection/>
    </xf>
    <xf numFmtId="4" fontId="83" fillId="0" borderId="29" xfId="0" applyNumberFormat="1" applyFont="1" applyFill="1" applyBorder="1" applyAlignment="1" applyProtection="1">
      <alignment/>
      <protection/>
    </xf>
    <xf numFmtId="4" fontId="84" fillId="0" borderId="29" xfId="0" applyNumberFormat="1" applyFont="1" applyFill="1" applyBorder="1" applyAlignment="1" applyProtection="1">
      <alignment/>
      <protection/>
    </xf>
    <xf numFmtId="4" fontId="85" fillId="0" borderId="29" xfId="0" applyNumberFormat="1" applyFont="1" applyFill="1" applyBorder="1" applyAlignment="1" applyProtection="1">
      <alignment/>
      <protection/>
    </xf>
    <xf numFmtId="4" fontId="86" fillId="0" borderId="29" xfId="0" applyNumberFormat="1" applyFont="1" applyFill="1" applyBorder="1" applyAlignment="1" applyProtection="1">
      <alignment/>
      <protection/>
    </xf>
    <xf numFmtId="4" fontId="84" fillId="37" borderId="29" xfId="0" applyNumberFormat="1" applyFont="1" applyFill="1" applyBorder="1" applyAlignment="1" applyProtection="1">
      <alignment/>
      <protection/>
    </xf>
    <xf numFmtId="4" fontId="84" fillId="11" borderId="29" xfId="0" applyNumberFormat="1" applyFont="1" applyFill="1" applyBorder="1" applyAlignment="1" applyProtection="1">
      <alignment/>
      <protection/>
    </xf>
    <xf numFmtId="4" fontId="48" fillId="41" borderId="61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17" xfId="0" applyNumberFormat="1" applyFont="1" applyFill="1" applyBorder="1" applyAlignment="1" applyProtection="1" quotePrefix="1">
      <alignment horizontal="left" wrapText="1"/>
      <protection/>
    </xf>
    <xf numFmtId="0" fontId="35" fillId="0" borderId="16" xfId="0" applyNumberFormat="1" applyFont="1" applyFill="1" applyBorder="1" applyAlignment="1" applyProtection="1">
      <alignment wrapText="1"/>
      <protection/>
    </xf>
    <xf numFmtId="0" fontId="34" fillId="0" borderId="17" xfId="0" applyNumberFormat="1" applyFont="1" applyFill="1" applyBorder="1" applyAlignment="1" applyProtection="1">
      <alignment horizontal="left" wrapText="1"/>
      <protection/>
    </xf>
    <xf numFmtId="0" fontId="21" fillId="0" borderId="16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87" fillId="0" borderId="0" xfId="0" applyNumberFormat="1" applyFont="1" applyFill="1" applyBorder="1" applyAlignment="1" applyProtection="1">
      <alignment horizontal="center" vertical="center" wrapText="1"/>
      <protection/>
    </xf>
    <xf numFmtId="0" fontId="88" fillId="0" borderId="0" xfId="0" applyNumberFormat="1" applyFont="1" applyFill="1" applyBorder="1" applyAlignment="1" applyProtection="1">
      <alignment/>
      <protection/>
    </xf>
    <xf numFmtId="0" fontId="34" fillId="0" borderId="17" xfId="0" applyFont="1" applyBorder="1" applyAlignment="1" quotePrefix="1">
      <alignment horizontal="left"/>
    </xf>
    <xf numFmtId="0" fontId="21" fillId="0" borderId="16" xfId="0" applyNumberFormat="1" applyFont="1" applyFill="1" applyBorder="1" applyAlignment="1" applyProtection="1">
      <alignment wrapText="1"/>
      <protection/>
    </xf>
    <xf numFmtId="0" fontId="64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17" xfId="0" applyNumberFormat="1" applyFont="1" applyFill="1" applyBorder="1" applyAlignment="1" applyProtection="1">
      <alignment horizontal="left" wrapText="1"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23" fillId="0" borderId="16" xfId="0" applyNumberFormat="1" applyFont="1" applyFill="1" applyBorder="1" applyAlignment="1" applyProtection="1">
      <alignment/>
      <protection/>
    </xf>
    <xf numFmtId="0" fontId="47" fillId="22" borderId="43" xfId="0" applyNumberFormat="1" applyFont="1" applyFill="1" applyBorder="1" applyAlignment="1" applyProtection="1">
      <alignment horizontal="center" vertical="center" wrapText="1"/>
      <protection/>
    </xf>
    <xf numFmtId="0" fontId="47" fillId="22" borderId="88" xfId="0" applyNumberFormat="1" applyFont="1" applyFill="1" applyBorder="1" applyAlignment="1" applyProtection="1">
      <alignment horizontal="center" vertical="center" wrapText="1"/>
      <protection/>
    </xf>
    <xf numFmtId="0" fontId="47" fillId="22" borderId="42" xfId="0" applyNumberFormat="1" applyFont="1" applyFill="1" applyBorder="1" applyAlignment="1" applyProtection="1">
      <alignment horizontal="center" vertical="center" wrapText="1"/>
      <protection/>
    </xf>
    <xf numFmtId="0" fontId="47" fillId="22" borderId="89" xfId="0" applyNumberFormat="1" applyFont="1" applyFill="1" applyBorder="1" applyAlignment="1" applyProtection="1">
      <alignment horizontal="center" vertical="center" wrapText="1"/>
      <protection/>
    </xf>
    <xf numFmtId="0" fontId="47" fillId="22" borderId="90" xfId="0" applyNumberFormat="1" applyFont="1" applyFill="1" applyBorder="1" applyAlignment="1" applyProtection="1">
      <alignment horizontal="center" vertical="center" wrapText="1"/>
      <protection/>
    </xf>
    <xf numFmtId="0" fontId="47" fillId="22" borderId="91" xfId="0" applyNumberFormat="1" applyFont="1" applyFill="1" applyBorder="1" applyAlignment="1" applyProtection="1">
      <alignment horizontal="center" vertical="center" wrapText="1"/>
      <protection/>
    </xf>
    <xf numFmtId="0" fontId="34" fillId="0" borderId="37" xfId="0" applyFont="1" applyFill="1" applyBorder="1" applyAlignment="1">
      <alignment horizontal="center" vertical="center"/>
    </xf>
    <xf numFmtId="0" fontId="35" fillId="0" borderId="77" xfId="0" applyFont="1" applyFill="1" applyBorder="1" applyAlignment="1">
      <alignment horizontal="center" vertical="center"/>
    </xf>
    <xf numFmtId="0" fontId="35" fillId="0" borderId="79" xfId="0" applyFont="1" applyFill="1" applyBorder="1" applyAlignment="1">
      <alignment horizontal="center" vertical="center"/>
    </xf>
    <xf numFmtId="4" fontId="22" fillId="0" borderId="20" xfId="0" applyNumberFormat="1" applyFont="1" applyBorder="1" applyAlignment="1">
      <alignment horizontal="right"/>
    </xf>
    <xf numFmtId="4" fontId="22" fillId="0" borderId="92" xfId="0" applyNumberFormat="1" applyFont="1" applyBorder="1" applyAlignment="1">
      <alignment horizontal="right"/>
    </xf>
    <xf numFmtId="4" fontId="22" fillId="0" borderId="77" xfId="0" applyNumberFormat="1" applyFont="1" applyBorder="1" applyAlignment="1">
      <alignment horizontal="right"/>
    </xf>
    <xf numFmtId="4" fontId="22" fillId="0" borderId="79" xfId="0" applyNumberFormat="1" applyFont="1" applyBorder="1" applyAlignment="1">
      <alignment horizontal="right"/>
    </xf>
    <xf numFmtId="0" fontId="47" fillId="22" borderId="53" xfId="0" applyNumberFormat="1" applyFont="1" applyFill="1" applyBorder="1" applyAlignment="1" applyProtection="1">
      <alignment horizontal="center" vertical="center" wrapText="1"/>
      <protection/>
    </xf>
    <xf numFmtId="0" fontId="47" fillId="22" borderId="54" xfId="0" applyNumberFormat="1" applyFont="1" applyFill="1" applyBorder="1" applyAlignment="1" applyProtection="1">
      <alignment horizontal="center" vertical="center" wrapText="1"/>
      <protection/>
    </xf>
    <xf numFmtId="0" fontId="47" fillId="22" borderId="55" xfId="0" applyNumberFormat="1" applyFont="1" applyFill="1" applyBorder="1" applyAlignment="1" applyProtection="1">
      <alignment horizontal="center" vertical="center" wrapText="1"/>
      <protection/>
    </xf>
    <xf numFmtId="0" fontId="47" fillId="22" borderId="56" xfId="0" applyNumberFormat="1" applyFont="1" applyFill="1" applyBorder="1" applyAlignment="1" applyProtection="1">
      <alignment horizontal="center" vertical="center" wrapText="1"/>
      <protection/>
    </xf>
    <xf numFmtId="1" fontId="22" fillId="27" borderId="93" xfId="0" applyNumberFormat="1" applyFont="1" applyFill="1" applyBorder="1" applyAlignment="1">
      <alignment horizontal="center" vertical="top" wrapText="1"/>
    </xf>
    <xf numFmtId="1" fontId="22" fillId="27" borderId="33" xfId="0" applyNumberFormat="1" applyFont="1" applyFill="1" applyBorder="1" applyAlignment="1">
      <alignment horizontal="center" vertical="top" wrapText="1"/>
    </xf>
    <xf numFmtId="0" fontId="47" fillId="22" borderId="94" xfId="0" applyNumberFormat="1" applyFont="1" applyFill="1" applyBorder="1" applyAlignment="1" applyProtection="1">
      <alignment horizontal="center" vertical="center" wrapText="1"/>
      <protection/>
    </xf>
    <xf numFmtId="0" fontId="47" fillId="22" borderId="95" xfId="0" applyNumberFormat="1" applyFont="1" applyFill="1" applyBorder="1" applyAlignment="1" applyProtection="1">
      <alignment horizontal="center" vertical="center" wrapText="1"/>
      <protection/>
    </xf>
    <xf numFmtId="0" fontId="25" fillId="0" borderId="96" xfId="0" applyNumberFormat="1" applyFont="1" applyFill="1" applyBorder="1" applyAlignment="1" applyProtection="1" quotePrefix="1">
      <alignment horizontal="left" wrapText="1"/>
      <protection/>
    </xf>
    <xf numFmtId="0" fontId="32" fillId="0" borderId="96" xfId="0" applyNumberFormat="1" applyFont="1" applyFill="1" applyBorder="1" applyAlignment="1" applyProtection="1">
      <alignment wrapText="1"/>
      <protection/>
    </xf>
    <xf numFmtId="0" fontId="44" fillId="0" borderId="97" xfId="0" applyNumberFormat="1" applyFont="1" applyFill="1" applyBorder="1" applyAlignment="1" applyProtection="1">
      <alignment horizontal="center" vertical="center"/>
      <protection/>
    </xf>
    <xf numFmtId="0" fontId="44" fillId="0" borderId="98" xfId="0" applyNumberFormat="1" applyFont="1" applyFill="1" applyBorder="1" applyAlignment="1" applyProtection="1">
      <alignment horizontal="center" vertical="center"/>
      <protection/>
    </xf>
    <xf numFmtId="0" fontId="44" fillId="0" borderId="99" xfId="0" applyNumberFormat="1" applyFont="1" applyFill="1" applyBorder="1" applyAlignment="1" applyProtection="1">
      <alignment horizontal="center" vertical="center"/>
      <protection/>
    </xf>
    <xf numFmtId="0" fontId="44" fillId="0" borderId="100" xfId="0" applyNumberFormat="1" applyFont="1" applyFill="1" applyBorder="1" applyAlignment="1" applyProtection="1">
      <alignment horizontal="center" vertical="center"/>
      <protection/>
    </xf>
    <xf numFmtId="0" fontId="44" fillId="0" borderId="96" xfId="0" applyNumberFormat="1" applyFont="1" applyFill="1" applyBorder="1" applyAlignment="1" applyProtection="1">
      <alignment horizontal="center" vertical="center"/>
      <protection/>
    </xf>
    <xf numFmtId="0" fontId="44" fillId="0" borderId="101" xfId="0" applyNumberFormat="1" applyFont="1" applyFill="1" applyBorder="1" applyAlignment="1" applyProtection="1">
      <alignment horizontal="center" vertical="center"/>
      <protection/>
    </xf>
    <xf numFmtId="0" fontId="89" fillId="0" borderId="97" xfId="0" applyNumberFormat="1" applyFont="1" applyFill="1" applyBorder="1" applyAlignment="1" applyProtection="1">
      <alignment horizontal="center" vertical="center"/>
      <protection/>
    </xf>
    <xf numFmtId="0" fontId="89" fillId="0" borderId="98" xfId="0" applyNumberFormat="1" applyFont="1" applyFill="1" applyBorder="1" applyAlignment="1" applyProtection="1">
      <alignment horizontal="center" vertical="center"/>
      <protection/>
    </xf>
    <xf numFmtId="0" fontId="89" fillId="0" borderId="99" xfId="0" applyNumberFormat="1" applyFont="1" applyFill="1" applyBorder="1" applyAlignment="1" applyProtection="1">
      <alignment horizontal="center" vertical="center"/>
      <protection/>
    </xf>
    <xf numFmtId="0" fontId="89" fillId="0" borderId="100" xfId="0" applyNumberFormat="1" applyFont="1" applyFill="1" applyBorder="1" applyAlignment="1" applyProtection="1">
      <alignment horizontal="center" vertical="center"/>
      <protection/>
    </xf>
    <xf numFmtId="0" fontId="89" fillId="0" borderId="96" xfId="0" applyNumberFormat="1" applyFont="1" applyFill="1" applyBorder="1" applyAlignment="1" applyProtection="1">
      <alignment horizontal="center" vertical="center"/>
      <protection/>
    </xf>
    <xf numFmtId="0" fontId="89" fillId="0" borderId="101" xfId="0" applyNumberFormat="1" applyFont="1" applyFill="1" applyBorder="1" applyAlignment="1" applyProtection="1">
      <alignment horizontal="center" vertical="center"/>
      <protection/>
    </xf>
    <xf numFmtId="0" fontId="47" fillId="22" borderId="102" xfId="0" applyNumberFormat="1" applyFont="1" applyFill="1" applyBorder="1" applyAlignment="1" applyProtection="1">
      <alignment horizontal="center" vertical="center" wrapText="1"/>
      <protection/>
    </xf>
    <xf numFmtId="0" fontId="47" fillId="22" borderId="103" xfId="0" applyNumberFormat="1" applyFont="1" applyFill="1" applyBorder="1" applyAlignment="1" applyProtection="1">
      <alignment horizontal="center" vertical="center" wrapText="1"/>
      <protection/>
    </xf>
    <xf numFmtId="0" fontId="48" fillId="0" borderId="80" xfId="0" applyNumberFormat="1" applyFont="1" applyFill="1" applyBorder="1" applyAlignment="1" applyProtection="1">
      <alignment horizontal="center"/>
      <protection/>
    </xf>
    <xf numFmtId="0" fontId="48" fillId="0" borderId="104" xfId="0" applyNumberFormat="1" applyFont="1" applyFill="1" applyBorder="1" applyAlignment="1" applyProtection="1">
      <alignment horizontal="center"/>
      <protection/>
    </xf>
    <xf numFmtId="0" fontId="46" fillId="0" borderId="105" xfId="0" applyNumberFormat="1" applyFont="1" applyFill="1" applyBorder="1" applyAlignment="1" applyProtection="1">
      <alignment horizontal="center" vertical="center"/>
      <protection/>
    </xf>
    <xf numFmtId="0" fontId="46" fillId="0" borderId="106" xfId="0" applyNumberFormat="1" applyFont="1" applyFill="1" applyBorder="1" applyAlignment="1" applyProtection="1">
      <alignment horizontal="center" vertical="center"/>
      <protection/>
    </xf>
    <xf numFmtId="0" fontId="46" fillId="0" borderId="102" xfId="0" applyNumberFormat="1" applyFont="1" applyFill="1" applyBorder="1" applyAlignment="1" applyProtection="1">
      <alignment horizontal="center" vertical="center"/>
      <protection/>
    </xf>
    <xf numFmtId="0" fontId="47" fillId="22" borderId="107" xfId="0" applyNumberFormat="1" applyFont="1" applyFill="1" applyBorder="1" applyAlignment="1" applyProtection="1">
      <alignment horizontal="center" vertical="center" wrapText="1"/>
      <protection/>
    </xf>
    <xf numFmtId="0" fontId="47" fillId="22" borderId="98" xfId="0" applyNumberFormat="1" applyFont="1" applyFill="1" applyBorder="1" applyAlignment="1" applyProtection="1">
      <alignment horizontal="center" vertical="center" wrapText="1"/>
      <protection/>
    </xf>
    <xf numFmtId="0" fontId="47" fillId="22" borderId="86" xfId="0" applyNumberFormat="1" applyFont="1" applyFill="1" applyBorder="1" applyAlignment="1" applyProtection="1">
      <alignment horizontal="center" vertical="center" wrapText="1"/>
      <protection/>
    </xf>
    <xf numFmtId="0" fontId="60" fillId="2" borderId="19" xfId="0" applyNumberFormat="1" applyFont="1" applyFill="1" applyBorder="1" applyAlignment="1" applyProtection="1">
      <alignment horizontal="center" vertical="center" wrapText="1"/>
      <protection/>
    </xf>
    <xf numFmtId="0" fontId="60" fillId="2" borderId="108" xfId="0" applyNumberFormat="1" applyFont="1" applyFill="1" applyBorder="1" applyAlignment="1" applyProtection="1">
      <alignment horizontal="center" vertical="center" wrapText="1"/>
      <protection/>
    </xf>
    <xf numFmtId="0" fontId="60" fillId="2" borderId="100" xfId="0" applyNumberFormat="1" applyFont="1" applyFill="1" applyBorder="1" applyAlignment="1" applyProtection="1">
      <alignment horizontal="center" vertical="center" wrapText="1"/>
      <protection/>
    </xf>
    <xf numFmtId="0" fontId="60" fillId="2" borderId="101" xfId="0" applyNumberFormat="1" applyFont="1" applyFill="1" applyBorder="1" applyAlignment="1" applyProtection="1">
      <alignment horizontal="center" vertical="center" wrapText="1"/>
      <protection/>
    </xf>
    <xf numFmtId="0" fontId="47" fillId="22" borderId="106" xfId="0" applyNumberFormat="1" applyFont="1" applyFill="1" applyBorder="1" applyAlignment="1" applyProtection="1">
      <alignment horizontal="center" vertical="center" wrapText="1"/>
      <protection/>
    </xf>
    <xf numFmtId="0" fontId="47" fillId="22" borderId="87" xfId="0" applyNumberFormat="1" applyFont="1" applyFill="1" applyBorder="1" applyAlignment="1" applyProtection="1">
      <alignment horizontal="center" vertical="center" wrapText="1"/>
      <protection/>
    </xf>
    <xf numFmtId="0" fontId="46" fillId="0" borderId="17" xfId="0" applyNumberFormat="1" applyFont="1" applyFill="1" applyBorder="1" applyAlignment="1" applyProtection="1">
      <alignment horizontal="center" vertical="center"/>
      <protection/>
    </xf>
    <xf numFmtId="0" fontId="46" fillId="0" borderId="16" xfId="0" applyNumberFormat="1" applyFont="1" applyFill="1" applyBorder="1" applyAlignment="1" applyProtection="1">
      <alignment horizontal="center" vertical="center"/>
      <protection/>
    </xf>
    <xf numFmtId="0" fontId="46" fillId="0" borderId="109" xfId="0" applyNumberFormat="1" applyFont="1" applyFill="1" applyBorder="1" applyAlignment="1" applyProtection="1">
      <alignment horizontal="center" vertical="center"/>
      <protection/>
    </xf>
    <xf numFmtId="0" fontId="48" fillId="5" borderId="97" xfId="0" applyNumberFormat="1" applyFont="1" applyFill="1" applyBorder="1" applyAlignment="1" applyProtection="1">
      <alignment horizontal="center" vertical="center" wrapText="1"/>
      <protection/>
    </xf>
    <xf numFmtId="0" fontId="48" fillId="5" borderId="100" xfId="0" applyNumberFormat="1" applyFont="1" applyFill="1" applyBorder="1" applyAlignment="1" applyProtection="1">
      <alignment horizontal="center" vertical="center" wrapText="1"/>
      <protection/>
    </xf>
    <xf numFmtId="0" fontId="47" fillId="22" borderId="110" xfId="0" applyNumberFormat="1" applyFont="1" applyFill="1" applyBorder="1" applyAlignment="1" applyProtection="1">
      <alignment horizontal="center" vertical="center" wrapText="1"/>
      <protection/>
    </xf>
    <xf numFmtId="0" fontId="47" fillId="22" borderId="111" xfId="0" applyNumberFormat="1" applyFont="1" applyFill="1" applyBorder="1" applyAlignment="1" applyProtection="1">
      <alignment horizontal="center" vertical="center" wrapText="1"/>
      <protection/>
    </xf>
    <xf numFmtId="0" fontId="47" fillId="22" borderId="16" xfId="0" applyNumberFormat="1" applyFont="1" applyFill="1" applyBorder="1" applyAlignment="1" applyProtection="1">
      <alignment horizontal="center" vertical="center" wrapText="1"/>
      <protection/>
    </xf>
    <xf numFmtId="0" fontId="45" fillId="0" borderId="28" xfId="0" applyNumberFormat="1" applyFont="1" applyFill="1" applyBorder="1" applyAlignment="1" applyProtection="1">
      <alignment horizontal="left" vertical="center" wrapText="1"/>
      <protection/>
    </xf>
    <xf numFmtId="0" fontId="45" fillId="0" borderId="29" xfId="0" applyNumberFormat="1" applyFont="1" applyFill="1" applyBorder="1" applyAlignment="1" applyProtection="1">
      <alignment horizontal="left" vertical="center" wrapText="1"/>
      <protection/>
    </xf>
    <xf numFmtId="0" fontId="45" fillId="0" borderId="30" xfId="0" applyNumberFormat="1" applyFont="1" applyFill="1" applyBorder="1" applyAlignment="1" applyProtection="1">
      <alignment horizontal="left" vertical="center" wrapText="1"/>
      <protection/>
    </xf>
    <xf numFmtId="0" fontId="45" fillId="0" borderId="112" xfId="0" applyNumberFormat="1" applyFont="1" applyFill="1" applyBorder="1" applyAlignment="1" applyProtection="1">
      <alignment horizontal="left" vertical="center" wrapText="1"/>
      <protection/>
    </xf>
    <xf numFmtId="0" fontId="45" fillId="0" borderId="39" xfId="0" applyNumberFormat="1" applyFont="1" applyFill="1" applyBorder="1" applyAlignment="1" applyProtection="1">
      <alignment horizontal="left" vertical="center" wrapText="1"/>
      <protection/>
    </xf>
    <xf numFmtId="0" fontId="45" fillId="0" borderId="113" xfId="0" applyNumberFormat="1" applyFont="1" applyFill="1" applyBorder="1" applyAlignment="1" applyProtection="1">
      <alignment horizontal="left" vertical="center" wrapText="1"/>
      <protection/>
    </xf>
    <xf numFmtId="0" fontId="59" fillId="6" borderId="114" xfId="0" applyNumberFormat="1" applyFont="1" applyFill="1" applyBorder="1" applyAlignment="1" applyProtection="1">
      <alignment horizontal="center" vertical="center"/>
      <protection/>
    </xf>
    <xf numFmtId="0" fontId="59" fillId="6" borderId="115" xfId="0" applyNumberFormat="1" applyFont="1" applyFill="1" applyBorder="1" applyAlignment="1" applyProtection="1">
      <alignment horizontal="center" vertical="center"/>
      <protection/>
    </xf>
    <xf numFmtId="0" fontId="45" fillId="0" borderId="28" xfId="0" applyNumberFormat="1" applyFont="1" applyFill="1" applyBorder="1" applyAlignment="1" applyProtection="1">
      <alignment horizontal="left" vertical="center"/>
      <protection/>
    </xf>
    <xf numFmtId="0" fontId="45" fillId="0" borderId="29" xfId="0" applyNumberFormat="1" applyFont="1" applyFill="1" applyBorder="1" applyAlignment="1" applyProtection="1">
      <alignment horizontal="left" vertical="center"/>
      <protection/>
    </xf>
    <xf numFmtId="0" fontId="45" fillId="0" borderId="30" xfId="0" applyNumberFormat="1" applyFont="1" applyFill="1" applyBorder="1" applyAlignment="1" applyProtection="1">
      <alignment horizontal="left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34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146875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34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146875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19050</xdr:rowOff>
    </xdr:from>
    <xdr:to>
      <xdr:col>1</xdr:col>
      <xdr:colOff>0</xdr:colOff>
      <xdr:row>53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21678900"/>
          <a:ext cx="10477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19050</xdr:rowOff>
    </xdr:from>
    <xdr:to>
      <xdr:col>0</xdr:col>
      <xdr:colOff>1057275</xdr:colOff>
      <xdr:row>53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21678900"/>
          <a:ext cx="104775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M6" sqref="M6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61" customWidth="1"/>
    <col min="5" max="5" width="44.7109375" style="2" customWidth="1"/>
    <col min="6" max="6" width="16.0039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85" t="s">
        <v>187</v>
      </c>
      <c r="B1" s="285"/>
      <c r="C1" s="285"/>
      <c r="D1" s="285"/>
      <c r="E1" s="285"/>
      <c r="F1" s="285"/>
      <c r="G1" s="285"/>
      <c r="H1" s="285"/>
    </row>
    <row r="2" spans="1:8" ht="34.5" customHeight="1">
      <c r="A2" s="289"/>
      <c r="B2" s="289"/>
      <c r="C2" s="289"/>
      <c r="D2" s="289"/>
      <c r="E2" s="289"/>
      <c r="F2" s="289"/>
      <c r="G2" s="289"/>
      <c r="H2" s="289"/>
    </row>
    <row r="3" spans="1:8" ht="18">
      <c r="A3" s="289" t="s">
        <v>160</v>
      </c>
      <c r="B3" s="289"/>
      <c r="C3" s="289"/>
      <c r="D3" s="289"/>
      <c r="E3" s="289"/>
      <c r="F3" s="289"/>
      <c r="G3" s="289"/>
      <c r="H3" s="289"/>
    </row>
    <row r="4" spans="1:8" ht="36.75" customHeight="1">
      <c r="A4" s="283" t="s">
        <v>137</v>
      </c>
      <c r="B4" s="283"/>
      <c r="C4" s="283"/>
      <c r="D4" s="283"/>
      <c r="E4" s="283"/>
      <c r="F4" s="283"/>
      <c r="G4" s="283"/>
      <c r="H4" s="283"/>
    </row>
    <row r="5" spans="1:8" s="45" customFormat="1" ht="33.75" customHeight="1">
      <c r="A5" s="283" t="s">
        <v>28</v>
      </c>
      <c r="B5" s="283"/>
      <c r="C5" s="283"/>
      <c r="D5" s="283"/>
      <c r="E5" s="283"/>
      <c r="F5" s="283"/>
      <c r="G5" s="284"/>
      <c r="H5" s="284"/>
    </row>
    <row r="6" spans="1:8" ht="39.75" customHeight="1">
      <c r="A6" s="285" t="s">
        <v>188</v>
      </c>
      <c r="B6" s="285"/>
      <c r="C6" s="285"/>
      <c r="D6" s="285"/>
      <c r="E6" s="285"/>
      <c r="F6" s="285"/>
      <c r="G6" s="285"/>
      <c r="H6" s="286"/>
    </row>
    <row r="7" spans="1:5" ht="9" customHeight="1">
      <c r="A7" s="46"/>
      <c r="B7" s="47"/>
      <c r="C7" s="47"/>
      <c r="D7" s="47"/>
      <c r="E7" s="47"/>
    </row>
    <row r="8" spans="1:9" ht="27.75" customHeight="1">
      <c r="A8" s="48"/>
      <c r="B8" s="49"/>
      <c r="C8" s="49"/>
      <c r="D8" s="50"/>
      <c r="E8" s="51"/>
      <c r="F8" s="52" t="s">
        <v>138</v>
      </c>
      <c r="G8" s="52" t="s">
        <v>139</v>
      </c>
      <c r="H8" s="53" t="s">
        <v>140</v>
      </c>
      <c r="I8" s="54"/>
    </row>
    <row r="9" spans="1:9" ht="27.75" customHeight="1">
      <c r="A9" s="281" t="s">
        <v>29</v>
      </c>
      <c r="B9" s="280"/>
      <c r="C9" s="280"/>
      <c r="D9" s="280"/>
      <c r="E9" s="282"/>
      <c r="F9" s="169">
        <f>SUM(F10:F11)</f>
        <v>9911414.35</v>
      </c>
      <c r="G9" s="169">
        <f>SUM(G10:G11)</f>
        <v>5054048</v>
      </c>
      <c r="H9" s="169">
        <f>SUM(H10:H11)</f>
        <v>5020993</v>
      </c>
      <c r="I9" s="63"/>
    </row>
    <row r="10" spans="1:8" ht="22.5" customHeight="1">
      <c r="A10" s="281" t="s">
        <v>0</v>
      </c>
      <c r="B10" s="280"/>
      <c r="C10" s="280"/>
      <c r="D10" s="280"/>
      <c r="E10" s="282"/>
      <c r="F10" s="170">
        <v>9911414.35</v>
      </c>
      <c r="G10" s="170">
        <v>5054048</v>
      </c>
      <c r="H10" s="170">
        <v>5020993</v>
      </c>
    </row>
    <row r="11" spans="1:8" ht="22.5" customHeight="1">
      <c r="A11" s="287" t="s">
        <v>31</v>
      </c>
      <c r="B11" s="282"/>
      <c r="C11" s="282"/>
      <c r="D11" s="282"/>
      <c r="E11" s="282"/>
      <c r="F11" s="170"/>
      <c r="G11" s="170"/>
      <c r="H11" s="170"/>
    </row>
    <row r="12" spans="1:8" ht="22.5" customHeight="1">
      <c r="A12" s="64" t="s">
        <v>30</v>
      </c>
      <c r="B12" s="55"/>
      <c r="C12" s="55"/>
      <c r="D12" s="55"/>
      <c r="E12" s="55"/>
      <c r="F12" s="170">
        <f>SUM(F13:F14)</f>
        <v>9833969.850000001</v>
      </c>
      <c r="G12" s="170">
        <f>SUM(G13:G14)</f>
        <v>5054048</v>
      </c>
      <c r="H12" s="170">
        <f>SUM(H13:H14)</f>
        <v>5020993</v>
      </c>
    </row>
    <row r="13" spans="1:8" ht="22.5" customHeight="1">
      <c r="A13" s="279" t="s">
        <v>1</v>
      </c>
      <c r="B13" s="280"/>
      <c r="C13" s="280"/>
      <c r="D13" s="280"/>
      <c r="E13" s="288"/>
      <c r="F13" s="169">
        <v>5214881.03</v>
      </c>
      <c r="G13" s="169">
        <v>5047638</v>
      </c>
      <c r="H13" s="169">
        <v>5014583</v>
      </c>
    </row>
    <row r="14" spans="1:9" ht="22.5" customHeight="1">
      <c r="A14" s="287" t="s">
        <v>2</v>
      </c>
      <c r="B14" s="282"/>
      <c r="C14" s="282"/>
      <c r="D14" s="282"/>
      <c r="E14" s="282"/>
      <c r="F14" s="169">
        <v>4619088.82</v>
      </c>
      <c r="G14" s="169">
        <v>6410</v>
      </c>
      <c r="H14" s="169">
        <v>6410</v>
      </c>
      <c r="I14" s="2" t="s">
        <v>180</v>
      </c>
    </row>
    <row r="15" spans="1:10" ht="22.5" customHeight="1">
      <c r="A15" s="279" t="s">
        <v>3</v>
      </c>
      <c r="B15" s="280"/>
      <c r="C15" s="280"/>
      <c r="D15" s="280"/>
      <c r="E15" s="280"/>
      <c r="F15" s="169">
        <f>+F9-F12</f>
        <v>77444.49999999814</v>
      </c>
      <c r="G15" s="169">
        <f>+G9-G12</f>
        <v>0</v>
      </c>
      <c r="H15" s="169">
        <f>+H9-H12</f>
        <v>0</v>
      </c>
      <c r="J15" s="2" t="s">
        <v>180</v>
      </c>
    </row>
    <row r="16" spans="1:8" ht="25.5" customHeight="1">
      <c r="A16" s="283"/>
      <c r="B16" s="277"/>
      <c r="C16" s="277"/>
      <c r="D16" s="277"/>
      <c r="E16" s="277"/>
      <c r="F16" s="278"/>
      <c r="G16" s="278"/>
      <c r="H16" s="278"/>
    </row>
    <row r="17" spans="1:13" ht="27.75" customHeight="1">
      <c r="A17" s="48"/>
      <c r="B17" s="49"/>
      <c r="C17" s="49"/>
      <c r="D17" s="50"/>
      <c r="E17" s="51"/>
      <c r="F17" s="52" t="str">
        <f>+F8</f>
        <v>Prijedlog plana 
za 2019.</v>
      </c>
      <c r="G17" s="52" t="str">
        <f>+G8</f>
        <v>Projekcija plana
za 2020.</v>
      </c>
      <c r="H17" s="53" t="str">
        <f>+H8</f>
        <v>Projekcija plana 
za 2021.</v>
      </c>
      <c r="M17" s="2" t="s">
        <v>180</v>
      </c>
    </row>
    <row r="18" spans="1:8" ht="22.5" customHeight="1">
      <c r="A18" s="290" t="s">
        <v>4</v>
      </c>
      <c r="B18" s="291"/>
      <c r="C18" s="291"/>
      <c r="D18" s="291"/>
      <c r="E18" s="292"/>
      <c r="F18" s="171">
        <v>-77444.5</v>
      </c>
      <c r="G18" s="171">
        <v>0</v>
      </c>
      <c r="H18" s="169">
        <v>0</v>
      </c>
    </row>
    <row r="19" spans="1:8" s="40" customFormat="1" ht="25.5" customHeight="1">
      <c r="A19" s="276"/>
      <c r="B19" s="277"/>
      <c r="C19" s="277"/>
      <c r="D19" s="277"/>
      <c r="E19" s="277"/>
      <c r="F19" s="278"/>
      <c r="G19" s="278"/>
      <c r="H19" s="278"/>
    </row>
    <row r="20" spans="1:8" s="40" customFormat="1" ht="27.75" customHeight="1">
      <c r="A20" s="48"/>
      <c r="B20" s="49"/>
      <c r="C20" s="49"/>
      <c r="D20" s="50"/>
      <c r="E20" s="51"/>
      <c r="F20" s="52" t="str">
        <f>+F8</f>
        <v>Prijedlog plana 
za 2019.</v>
      </c>
      <c r="G20" s="52" t="str">
        <f>+G8</f>
        <v>Projekcija plana
za 2020.</v>
      </c>
      <c r="H20" s="53" t="str">
        <f>+H8</f>
        <v>Projekcija plana 
za 2021.</v>
      </c>
    </row>
    <row r="21" spans="1:8" s="40" customFormat="1" ht="22.5" customHeight="1">
      <c r="A21" s="281" t="s">
        <v>5</v>
      </c>
      <c r="B21" s="280"/>
      <c r="C21" s="280"/>
      <c r="D21" s="280"/>
      <c r="E21" s="280"/>
      <c r="F21" s="170"/>
      <c r="G21" s="170"/>
      <c r="H21" s="170"/>
    </row>
    <row r="22" spans="1:8" s="40" customFormat="1" ht="22.5" customHeight="1">
      <c r="A22" s="281" t="s">
        <v>6</v>
      </c>
      <c r="B22" s="280"/>
      <c r="C22" s="280"/>
      <c r="D22" s="280"/>
      <c r="E22" s="280"/>
      <c r="F22" s="170"/>
      <c r="G22" s="170"/>
      <c r="H22" s="170"/>
    </row>
    <row r="23" spans="1:8" s="40" customFormat="1" ht="22.5" customHeight="1">
      <c r="A23" s="279" t="s">
        <v>7</v>
      </c>
      <c r="B23" s="280"/>
      <c r="C23" s="280"/>
      <c r="D23" s="280"/>
      <c r="E23" s="280"/>
      <c r="F23" s="170">
        <f>+F21-F22</f>
        <v>0</v>
      </c>
      <c r="G23" s="170">
        <f>+G21-G22</f>
        <v>0</v>
      </c>
      <c r="H23" s="170">
        <f>+H21-H22</f>
        <v>0</v>
      </c>
    </row>
    <row r="24" spans="1:8" s="40" customFormat="1" ht="15" customHeight="1">
      <c r="A24" s="57"/>
      <c r="B24" s="58"/>
      <c r="C24" s="56"/>
      <c r="D24" s="59"/>
      <c r="E24" s="58"/>
      <c r="F24" s="172"/>
      <c r="G24" s="172"/>
      <c r="H24" s="172"/>
    </row>
    <row r="25" spans="1:8" s="40" customFormat="1" ht="22.5" customHeight="1">
      <c r="A25" s="279" t="s">
        <v>8</v>
      </c>
      <c r="B25" s="280"/>
      <c r="C25" s="280"/>
      <c r="D25" s="280"/>
      <c r="E25" s="280"/>
      <c r="F25" s="170">
        <f>SUM(F15,F18,F23)</f>
        <v>-1.862645149230957E-09</v>
      </c>
      <c r="G25" s="170">
        <f>SUM(G15,G18,G23)</f>
        <v>0</v>
      </c>
      <c r="H25" s="170">
        <f>SUM(H15,H18,H23)</f>
        <v>0</v>
      </c>
    </row>
    <row r="26" spans="1:7" s="40" customFormat="1" ht="18" customHeight="1">
      <c r="A26" s="60"/>
      <c r="B26" s="47"/>
      <c r="C26" s="47"/>
      <c r="D26" s="47"/>
      <c r="E26" s="2" t="s">
        <v>184</v>
      </c>
      <c r="G26" s="2" t="s">
        <v>167</v>
      </c>
    </row>
  </sheetData>
  <sheetProtection/>
  <mergeCells count="19">
    <mergeCell ref="A2:H2"/>
    <mergeCell ref="A1:H1"/>
    <mergeCell ref="A3:H3"/>
    <mergeCell ref="A4:H4"/>
    <mergeCell ref="A16:H16"/>
    <mergeCell ref="A25:E25"/>
    <mergeCell ref="A21:E21"/>
    <mergeCell ref="A22:E22"/>
    <mergeCell ref="A23:E23"/>
    <mergeCell ref="A18:E18"/>
    <mergeCell ref="A19:H19"/>
    <mergeCell ref="A15:E15"/>
    <mergeCell ref="A10:E10"/>
    <mergeCell ref="A5:H5"/>
    <mergeCell ref="A6:H6"/>
    <mergeCell ref="A11:E11"/>
    <mergeCell ref="A13:E13"/>
    <mergeCell ref="A14:E14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2"/>
  <sheetViews>
    <sheetView tabSelected="1" workbookViewId="0" topLeftCell="A55">
      <selection activeCell="F65" sqref="F65"/>
    </sheetView>
  </sheetViews>
  <sheetFormatPr defaultColWidth="11.421875" defaultRowHeight="12.75"/>
  <cols>
    <col min="1" max="1" width="16.00390625" style="10" customWidth="1"/>
    <col min="2" max="5" width="14.7109375" style="10" customWidth="1"/>
    <col min="6" max="6" width="14.7109375" style="41" customWidth="1"/>
    <col min="7" max="14" width="14.7109375" style="2" customWidth="1"/>
    <col min="15" max="15" width="7.8515625" style="2" customWidth="1"/>
    <col min="16" max="16" width="14.28125" style="2" customWidth="1"/>
    <col min="17" max="17" width="7.8515625" style="2" customWidth="1"/>
    <col min="18" max="16384" width="11.421875" style="2" customWidth="1"/>
  </cols>
  <sheetData>
    <row r="1" spans="1:14" ht="24" customHeight="1">
      <c r="A1" s="285" t="s">
        <v>189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</row>
    <row r="2" spans="1:14" ht="24" customHeight="1">
      <c r="A2" s="123"/>
      <c r="B2" s="123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123"/>
      <c r="N2" s="123"/>
    </row>
    <row r="3" spans="1:14" ht="24" customHeight="1">
      <c r="A3" s="123"/>
      <c r="B3" s="123"/>
      <c r="C3" s="289" t="s">
        <v>160</v>
      </c>
      <c r="D3" s="289"/>
      <c r="E3" s="289"/>
      <c r="F3" s="289"/>
      <c r="G3" s="289"/>
      <c r="H3" s="289"/>
      <c r="I3" s="289"/>
      <c r="J3" s="289"/>
      <c r="K3" s="289"/>
      <c r="L3" s="289"/>
      <c r="M3" s="123"/>
      <c r="N3" s="123"/>
    </row>
    <row r="4" spans="1:14" s="1" customFormat="1" ht="13.5" thickBot="1">
      <c r="A4" s="6"/>
      <c r="N4" s="7" t="s">
        <v>9</v>
      </c>
    </row>
    <row r="5" spans="1:14" s="1" customFormat="1" ht="26.25" customHeight="1" thickBot="1">
      <c r="A5" s="310" t="s">
        <v>10</v>
      </c>
      <c r="B5" s="299" t="s">
        <v>46</v>
      </c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1"/>
    </row>
    <row r="6" spans="1:14" s="1" customFormat="1" ht="24" customHeight="1">
      <c r="A6" s="311"/>
      <c r="B6" s="306" t="s">
        <v>100</v>
      </c>
      <c r="C6" s="307"/>
      <c r="D6" s="308"/>
      <c r="E6" s="308"/>
      <c r="F6" s="309"/>
      <c r="G6" s="295" t="s">
        <v>92</v>
      </c>
      <c r="H6" s="293" t="s">
        <v>56</v>
      </c>
      <c r="I6" s="297" t="s">
        <v>94</v>
      </c>
      <c r="J6" s="298"/>
      <c r="K6" s="293" t="s">
        <v>104</v>
      </c>
      <c r="L6" s="293" t="s">
        <v>96</v>
      </c>
      <c r="M6" s="293" t="s">
        <v>105</v>
      </c>
      <c r="N6" s="312" t="s">
        <v>106</v>
      </c>
    </row>
    <row r="7" spans="1:14" s="1" customFormat="1" ht="64.5" thickBot="1">
      <c r="A7" s="62" t="s">
        <v>112</v>
      </c>
      <c r="B7" s="120" t="s">
        <v>109</v>
      </c>
      <c r="C7" s="121" t="s">
        <v>101</v>
      </c>
      <c r="D7" s="137" t="s">
        <v>124</v>
      </c>
      <c r="E7" s="137" t="s">
        <v>123</v>
      </c>
      <c r="F7" s="138" t="s">
        <v>102</v>
      </c>
      <c r="G7" s="296"/>
      <c r="H7" s="294"/>
      <c r="I7" s="122" t="s">
        <v>103</v>
      </c>
      <c r="J7" s="122" t="s">
        <v>54</v>
      </c>
      <c r="K7" s="294"/>
      <c r="L7" s="294"/>
      <c r="M7" s="294"/>
      <c r="N7" s="313"/>
    </row>
    <row r="8" spans="1:14" s="1" customFormat="1" ht="39" thickBot="1">
      <c r="A8" s="114" t="s">
        <v>163</v>
      </c>
      <c r="B8" s="139"/>
      <c r="C8" s="140"/>
      <c r="D8" s="141"/>
      <c r="E8" s="141"/>
      <c r="F8" s="142"/>
      <c r="G8" s="143"/>
      <c r="H8" s="144"/>
      <c r="I8" s="145"/>
      <c r="J8" s="145"/>
      <c r="K8" s="145"/>
      <c r="L8" s="145"/>
      <c r="M8" s="145"/>
      <c r="N8" s="146"/>
    </row>
    <row r="9" spans="1:14" s="1" customFormat="1" ht="64.5" thickBot="1">
      <c r="A9" s="114" t="s">
        <v>164</v>
      </c>
      <c r="B9" s="147"/>
      <c r="C9" s="148"/>
      <c r="D9" s="149"/>
      <c r="E9" s="149"/>
      <c r="F9" s="150"/>
      <c r="G9" s="151"/>
      <c r="H9" s="152"/>
      <c r="I9" s="153">
        <v>4316371</v>
      </c>
      <c r="J9" s="244">
        <v>151105.79</v>
      </c>
      <c r="K9" s="153"/>
      <c r="L9" s="153"/>
      <c r="M9" s="153"/>
      <c r="N9" s="154"/>
    </row>
    <row r="10" spans="1:14" s="1" customFormat="1" ht="76.5">
      <c r="A10" s="114" t="s">
        <v>169</v>
      </c>
      <c r="B10" s="147"/>
      <c r="C10" s="148"/>
      <c r="D10" s="149"/>
      <c r="E10" s="149"/>
      <c r="F10" s="150"/>
      <c r="G10" s="151"/>
      <c r="H10" s="152"/>
      <c r="I10" s="153"/>
      <c r="J10" s="244">
        <v>1530688.81</v>
      </c>
      <c r="K10" s="153"/>
      <c r="L10" s="153"/>
      <c r="M10" s="153"/>
      <c r="N10" s="154"/>
    </row>
    <row r="11" spans="1:14" s="1" customFormat="1" ht="51">
      <c r="A11" s="245" t="s">
        <v>168</v>
      </c>
      <c r="B11" s="147"/>
      <c r="C11" s="148"/>
      <c r="D11" s="149"/>
      <c r="E11" s="149"/>
      <c r="F11" s="150"/>
      <c r="G11" s="151"/>
      <c r="H11" s="152"/>
      <c r="I11" s="153"/>
      <c r="J11" s="244"/>
      <c r="K11" s="244">
        <v>1783682</v>
      </c>
      <c r="L11" s="153"/>
      <c r="M11" s="153"/>
      <c r="N11" s="154"/>
    </row>
    <row r="12" spans="1:14" s="1" customFormat="1" ht="38.25">
      <c r="A12" s="115" t="s">
        <v>165</v>
      </c>
      <c r="B12" s="147"/>
      <c r="C12" s="148"/>
      <c r="D12" s="149"/>
      <c r="E12" s="149"/>
      <c r="F12" s="150"/>
      <c r="G12" s="151">
        <v>20</v>
      </c>
      <c r="H12" s="152"/>
      <c r="I12" s="153"/>
      <c r="J12" s="153"/>
      <c r="K12" s="153"/>
      <c r="L12" s="153"/>
      <c r="M12" s="153"/>
      <c r="N12" s="154"/>
    </row>
    <row r="13" spans="1:14" s="1" customFormat="1" ht="51">
      <c r="A13" s="115" t="s">
        <v>162</v>
      </c>
      <c r="B13" s="147"/>
      <c r="C13" s="148"/>
      <c r="D13" s="149"/>
      <c r="E13" s="149"/>
      <c r="F13" s="150"/>
      <c r="G13" s="151">
        <v>13110</v>
      </c>
      <c r="H13" s="152"/>
      <c r="I13" s="153"/>
      <c r="J13" s="153"/>
      <c r="K13" s="153"/>
      <c r="L13" s="153"/>
      <c r="M13" s="153"/>
      <c r="N13" s="154"/>
    </row>
    <row r="14" spans="1:14" s="1" customFormat="1" ht="63.75">
      <c r="A14" s="115" t="s">
        <v>177</v>
      </c>
      <c r="B14" s="147"/>
      <c r="C14" s="148"/>
      <c r="D14" s="149"/>
      <c r="E14" s="149">
        <v>31578.21</v>
      </c>
      <c r="F14" s="150"/>
      <c r="G14" s="151"/>
      <c r="H14" s="152"/>
      <c r="I14" s="153"/>
      <c r="J14" s="153"/>
      <c r="K14" s="153"/>
      <c r="L14" s="153"/>
      <c r="M14" s="153"/>
      <c r="N14" s="154"/>
    </row>
    <row r="15" spans="1:14" s="1" customFormat="1" ht="51">
      <c r="A15" s="115" t="s">
        <v>178</v>
      </c>
      <c r="B15" s="147"/>
      <c r="C15" s="148"/>
      <c r="D15" s="149"/>
      <c r="E15" s="149"/>
      <c r="F15" s="150"/>
      <c r="G15" s="151"/>
      <c r="H15" s="152">
        <v>2800</v>
      </c>
      <c r="I15" s="153"/>
      <c r="J15" s="153"/>
      <c r="K15" s="153"/>
      <c r="L15" s="153"/>
      <c r="M15" s="153"/>
      <c r="N15" s="154"/>
    </row>
    <row r="16" spans="1:14" s="1" customFormat="1" ht="25.5">
      <c r="A16" s="115" t="s">
        <v>179</v>
      </c>
      <c r="B16" s="147"/>
      <c r="C16" s="148"/>
      <c r="D16" s="149"/>
      <c r="E16" s="149"/>
      <c r="F16" s="150"/>
      <c r="G16" s="151"/>
      <c r="H16" s="152"/>
      <c r="I16" s="153"/>
      <c r="J16" s="153"/>
      <c r="K16" s="153"/>
      <c r="L16" s="153">
        <v>1150</v>
      </c>
      <c r="M16" s="153"/>
      <c r="N16" s="154"/>
    </row>
    <row r="17" spans="1:14" s="1" customFormat="1" ht="102.75" thickBot="1">
      <c r="A17" s="115" t="s">
        <v>166</v>
      </c>
      <c r="B17" s="147">
        <v>1902327.13</v>
      </c>
      <c r="C17" s="148">
        <v>67652.27</v>
      </c>
      <c r="D17" s="149"/>
      <c r="E17" s="149"/>
      <c r="F17" s="150"/>
      <c r="G17" s="151"/>
      <c r="H17" s="152"/>
      <c r="I17" s="153"/>
      <c r="J17" s="153"/>
      <c r="K17" s="153"/>
      <c r="L17" s="153"/>
      <c r="M17" s="153"/>
      <c r="N17" s="154"/>
    </row>
    <row r="18" spans="1:14" s="1" customFormat="1" ht="76.5">
      <c r="A18" s="248" t="s">
        <v>173</v>
      </c>
      <c r="B18" s="147"/>
      <c r="C18" s="148"/>
      <c r="D18" s="149"/>
      <c r="E18" s="149"/>
      <c r="F18" s="150"/>
      <c r="G18" s="151"/>
      <c r="H18" s="152"/>
      <c r="I18" s="250">
        <v>18625.48</v>
      </c>
      <c r="J18" s="153"/>
      <c r="K18" s="153"/>
      <c r="L18" s="153"/>
      <c r="M18" s="153"/>
      <c r="N18" s="154"/>
    </row>
    <row r="19" spans="1:14" s="1" customFormat="1" ht="114.75">
      <c r="A19" s="249" t="s">
        <v>174</v>
      </c>
      <c r="B19" s="251">
        <v>92223.66</v>
      </c>
      <c r="C19" s="148"/>
      <c r="D19" s="149"/>
      <c r="E19" s="149"/>
      <c r="F19" s="150"/>
      <c r="G19" s="151"/>
      <c r="H19" s="152"/>
      <c r="I19" s="153"/>
      <c r="J19" s="153"/>
      <c r="K19" s="153"/>
      <c r="L19" s="153"/>
      <c r="M19" s="153"/>
      <c r="N19" s="154"/>
    </row>
    <row r="20" spans="1:14" s="1" customFormat="1" ht="12.75">
      <c r="A20" s="116"/>
      <c r="B20" s="147"/>
      <c r="C20" s="148"/>
      <c r="D20" s="149"/>
      <c r="E20" s="149"/>
      <c r="F20" s="150"/>
      <c r="G20" s="151"/>
      <c r="H20" s="152"/>
      <c r="I20" s="153"/>
      <c r="J20" s="153"/>
      <c r="K20" s="153"/>
      <c r="L20" s="153"/>
      <c r="M20" s="153"/>
      <c r="N20" s="154"/>
    </row>
    <row r="21" spans="1:14" s="1" customFormat="1" ht="12.75">
      <c r="A21" s="117"/>
      <c r="B21" s="147"/>
      <c r="C21" s="148"/>
      <c r="D21" s="149"/>
      <c r="E21" s="149"/>
      <c r="F21" s="150"/>
      <c r="G21" s="151"/>
      <c r="H21" s="152"/>
      <c r="I21" s="153"/>
      <c r="J21" s="153"/>
      <c r="K21" s="153"/>
      <c r="L21" s="153"/>
      <c r="M21" s="153"/>
      <c r="N21" s="154"/>
    </row>
    <row r="22" spans="1:14" s="1" customFormat="1" ht="12.75">
      <c r="A22" s="117"/>
      <c r="B22" s="147"/>
      <c r="C22" s="148"/>
      <c r="D22" s="149"/>
      <c r="E22" s="149"/>
      <c r="F22" s="150"/>
      <c r="G22" s="151"/>
      <c r="H22" s="152"/>
      <c r="I22" s="153"/>
      <c r="J22" s="153"/>
      <c r="K22" s="153"/>
      <c r="L22" s="153"/>
      <c r="M22" s="153"/>
      <c r="N22" s="154"/>
    </row>
    <row r="23" spans="1:14" s="1" customFormat="1" ht="12.75">
      <c r="A23" s="117"/>
      <c r="B23" s="147"/>
      <c r="C23" s="148"/>
      <c r="D23" s="149"/>
      <c r="E23" s="149"/>
      <c r="F23" s="150"/>
      <c r="G23" s="151"/>
      <c r="H23" s="152"/>
      <c r="I23" s="153"/>
      <c r="J23" s="153"/>
      <c r="K23" s="153"/>
      <c r="L23" s="153"/>
      <c r="M23" s="153"/>
      <c r="N23" s="154"/>
    </row>
    <row r="24" spans="1:14" s="1" customFormat="1" ht="12.75">
      <c r="A24" s="117"/>
      <c r="B24" s="147"/>
      <c r="C24" s="148"/>
      <c r="D24" s="149"/>
      <c r="E24" s="149"/>
      <c r="F24" s="150"/>
      <c r="G24" s="151"/>
      <c r="H24" s="152"/>
      <c r="I24" s="153"/>
      <c r="J24" s="153"/>
      <c r="K24" s="153"/>
      <c r="L24" s="153"/>
      <c r="M24" s="153"/>
      <c r="N24" s="154"/>
    </row>
    <row r="25" spans="1:14" s="1" customFormat="1" ht="12.75">
      <c r="A25" s="117"/>
      <c r="B25" s="147"/>
      <c r="C25" s="148"/>
      <c r="D25" s="149"/>
      <c r="E25" s="149"/>
      <c r="F25" s="150"/>
      <c r="G25" s="151"/>
      <c r="H25" s="152"/>
      <c r="I25" s="153"/>
      <c r="J25" s="153"/>
      <c r="K25" s="153"/>
      <c r="L25" s="153"/>
      <c r="M25" s="153"/>
      <c r="N25" s="154"/>
    </row>
    <row r="26" spans="1:14" s="1" customFormat="1" ht="12.75">
      <c r="A26" s="117"/>
      <c r="B26" s="147"/>
      <c r="C26" s="148"/>
      <c r="D26" s="149"/>
      <c r="E26" s="149"/>
      <c r="F26" s="150"/>
      <c r="G26" s="151"/>
      <c r="H26" s="152"/>
      <c r="I26" s="153"/>
      <c r="J26" s="153"/>
      <c r="K26" s="153"/>
      <c r="L26" s="153"/>
      <c r="M26" s="153"/>
      <c r="N26" s="154"/>
    </row>
    <row r="27" spans="1:14" s="1" customFormat="1" ht="12.75">
      <c r="A27" s="117"/>
      <c r="B27" s="147"/>
      <c r="C27" s="148"/>
      <c r="D27" s="149"/>
      <c r="E27" s="149"/>
      <c r="F27" s="150"/>
      <c r="G27" s="151"/>
      <c r="H27" s="152"/>
      <c r="I27" s="153"/>
      <c r="J27" s="153"/>
      <c r="K27" s="153"/>
      <c r="L27" s="153"/>
      <c r="M27" s="153"/>
      <c r="N27" s="154"/>
    </row>
    <row r="28" spans="1:14" s="1" customFormat="1" ht="16.5" customHeight="1" thickBot="1">
      <c r="A28" s="118"/>
      <c r="B28" s="155"/>
      <c r="C28" s="156"/>
      <c r="D28" s="157"/>
      <c r="E28" s="157"/>
      <c r="F28" s="158"/>
      <c r="G28" s="159"/>
      <c r="H28" s="160"/>
      <c r="I28" s="161"/>
      <c r="J28" s="161"/>
      <c r="K28" s="161"/>
      <c r="L28" s="161"/>
      <c r="M28" s="161"/>
      <c r="N28" s="162"/>
    </row>
    <row r="29" spans="1:14" s="1" customFormat="1" ht="28.5" customHeight="1" thickBot="1">
      <c r="A29" s="119" t="s">
        <v>11</v>
      </c>
      <c r="B29" s="163">
        <f>SUM(B8:B28)</f>
        <v>1994550.7899999998</v>
      </c>
      <c r="C29" s="164">
        <f aca="true" t="shared" si="0" ref="C29:N29">SUM(C8:C28)</f>
        <v>67652.27</v>
      </c>
      <c r="D29" s="164">
        <f t="shared" si="0"/>
        <v>0</v>
      </c>
      <c r="E29" s="164">
        <f t="shared" si="0"/>
        <v>31578.21</v>
      </c>
      <c r="F29" s="165">
        <f t="shared" si="0"/>
        <v>0</v>
      </c>
      <c r="G29" s="166">
        <f t="shared" si="0"/>
        <v>13130</v>
      </c>
      <c r="H29" s="167">
        <v>2880</v>
      </c>
      <c r="I29" s="167">
        <f t="shared" si="0"/>
        <v>4334996.48</v>
      </c>
      <c r="J29" s="167">
        <f t="shared" si="0"/>
        <v>1681794.6</v>
      </c>
      <c r="K29" s="167">
        <f t="shared" si="0"/>
        <v>1783682</v>
      </c>
      <c r="L29" s="167">
        <f t="shared" si="0"/>
        <v>1150</v>
      </c>
      <c r="M29" s="167">
        <f t="shared" si="0"/>
        <v>0</v>
      </c>
      <c r="N29" s="168">
        <f t="shared" si="0"/>
        <v>0</v>
      </c>
    </row>
    <row r="30" spans="1:14" ht="29.25" customHeight="1" thickBot="1">
      <c r="A30" s="8" t="s">
        <v>114</v>
      </c>
      <c r="B30" s="302">
        <f>SUM(B29:N29)</f>
        <v>9911414.35</v>
      </c>
      <c r="C30" s="303"/>
      <c r="D30" s="303"/>
      <c r="E30" s="303"/>
      <c r="F30" s="303"/>
      <c r="G30" s="304"/>
      <c r="H30" s="304"/>
      <c r="I30" s="304"/>
      <c r="J30" s="304"/>
      <c r="K30" s="304"/>
      <c r="L30" s="304"/>
      <c r="M30" s="304"/>
      <c r="N30" s="305"/>
    </row>
    <row r="31" spans="1:14" ht="24" customHeight="1" thickBot="1">
      <c r="A31" s="4"/>
      <c r="B31" s="4"/>
      <c r="C31" s="4"/>
      <c r="D31" s="4"/>
      <c r="E31" s="4"/>
      <c r="F31" s="5"/>
      <c r="G31" s="9"/>
      <c r="N31" s="7"/>
    </row>
    <row r="32" spans="1:14" ht="16.5" customHeight="1" thickBot="1">
      <c r="A32" s="310" t="s">
        <v>10</v>
      </c>
      <c r="B32" s="299" t="s">
        <v>122</v>
      </c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1"/>
    </row>
    <row r="33" spans="1:14" ht="20.25" customHeight="1">
      <c r="A33" s="311"/>
      <c r="B33" s="306" t="s">
        <v>100</v>
      </c>
      <c r="C33" s="307"/>
      <c r="D33" s="308"/>
      <c r="E33" s="308"/>
      <c r="F33" s="309"/>
      <c r="G33" s="295" t="s">
        <v>92</v>
      </c>
      <c r="H33" s="293" t="s">
        <v>56</v>
      </c>
      <c r="I33" s="297" t="s">
        <v>94</v>
      </c>
      <c r="J33" s="298"/>
      <c r="K33" s="293" t="s">
        <v>104</v>
      </c>
      <c r="L33" s="293" t="s">
        <v>96</v>
      </c>
      <c r="M33" s="293" t="s">
        <v>105</v>
      </c>
      <c r="N33" s="312" t="s">
        <v>106</v>
      </c>
    </row>
    <row r="34" spans="1:14" ht="64.5" thickBot="1">
      <c r="A34" s="62" t="s">
        <v>113</v>
      </c>
      <c r="B34" s="120" t="s">
        <v>109</v>
      </c>
      <c r="C34" s="121" t="s">
        <v>101</v>
      </c>
      <c r="D34" s="137" t="s">
        <v>124</v>
      </c>
      <c r="E34" s="137" t="s">
        <v>123</v>
      </c>
      <c r="F34" s="138" t="s">
        <v>102</v>
      </c>
      <c r="G34" s="296"/>
      <c r="H34" s="294"/>
      <c r="I34" s="122" t="s">
        <v>103</v>
      </c>
      <c r="J34" s="122" t="s">
        <v>54</v>
      </c>
      <c r="K34" s="294"/>
      <c r="L34" s="294"/>
      <c r="M34" s="294"/>
      <c r="N34" s="313"/>
    </row>
    <row r="35" spans="1:14" ht="63.75">
      <c r="A35" s="114" t="s">
        <v>164</v>
      </c>
      <c r="B35" s="139"/>
      <c r="C35" s="140"/>
      <c r="D35" s="141"/>
      <c r="E35" s="141"/>
      <c r="F35" s="142"/>
      <c r="G35" s="143"/>
      <c r="H35" s="144"/>
      <c r="I35" s="145">
        <v>4393901</v>
      </c>
      <c r="J35" s="145"/>
      <c r="K35" s="145"/>
      <c r="L35" s="145"/>
      <c r="M35" s="145"/>
      <c r="N35" s="146"/>
    </row>
    <row r="36" spans="1:14" ht="38.25">
      <c r="A36" s="115" t="s">
        <v>165</v>
      </c>
      <c r="B36" s="147"/>
      <c r="C36" s="148"/>
      <c r="D36" s="149"/>
      <c r="E36" s="149"/>
      <c r="F36" s="150"/>
      <c r="G36" s="151">
        <v>50</v>
      </c>
      <c r="H36" s="152"/>
      <c r="I36" s="153"/>
      <c r="J36" s="153"/>
      <c r="K36" s="153"/>
      <c r="L36" s="153"/>
      <c r="M36" s="153"/>
      <c r="N36" s="154"/>
    </row>
    <row r="37" spans="1:14" ht="51">
      <c r="A37" s="115" t="s">
        <v>162</v>
      </c>
      <c r="B37" s="147"/>
      <c r="C37" s="148"/>
      <c r="D37" s="149"/>
      <c r="E37" s="149"/>
      <c r="F37" s="150"/>
      <c r="G37" s="151">
        <v>6360</v>
      </c>
      <c r="H37" s="152"/>
      <c r="I37" s="153"/>
      <c r="J37" s="153"/>
      <c r="K37" s="153"/>
      <c r="L37" s="153"/>
      <c r="M37" s="153"/>
      <c r="N37" s="154"/>
    </row>
    <row r="38" spans="1:14" ht="102">
      <c r="A38" s="115" t="s">
        <v>166</v>
      </c>
      <c r="B38" s="147">
        <v>653737</v>
      </c>
      <c r="C38" s="148"/>
      <c r="D38" s="149"/>
      <c r="E38" s="149"/>
      <c r="F38" s="150"/>
      <c r="G38" s="151"/>
      <c r="H38" s="152"/>
      <c r="I38" s="153"/>
      <c r="J38" s="153"/>
      <c r="K38" s="153"/>
      <c r="L38" s="153"/>
      <c r="M38" s="153"/>
      <c r="N38" s="154"/>
    </row>
    <row r="39" spans="1:14" ht="12.75">
      <c r="A39" s="115"/>
      <c r="B39" s="147"/>
      <c r="C39" s="148"/>
      <c r="D39" s="149"/>
      <c r="E39" s="149"/>
      <c r="F39" s="150"/>
      <c r="G39" s="151"/>
      <c r="H39" s="152"/>
      <c r="I39" s="153"/>
      <c r="J39" s="153"/>
      <c r="K39" s="153"/>
      <c r="L39" s="153"/>
      <c r="M39" s="153"/>
      <c r="N39" s="154"/>
    </row>
    <row r="40" spans="1:14" ht="12.75">
      <c r="A40" s="115"/>
      <c r="B40" s="147"/>
      <c r="C40" s="148"/>
      <c r="D40" s="149"/>
      <c r="E40" s="149"/>
      <c r="F40" s="150"/>
      <c r="G40" s="151"/>
      <c r="H40" s="152"/>
      <c r="I40" s="153"/>
      <c r="J40" s="153"/>
      <c r="K40" s="153"/>
      <c r="L40" s="153"/>
      <c r="M40" s="153"/>
      <c r="N40" s="154"/>
    </row>
    <row r="41" spans="1:14" ht="12.75">
      <c r="A41" s="115"/>
      <c r="B41" s="147"/>
      <c r="C41" s="148"/>
      <c r="D41" s="149"/>
      <c r="E41" s="149"/>
      <c r="F41" s="150"/>
      <c r="G41" s="151"/>
      <c r="H41" s="152"/>
      <c r="I41" s="153"/>
      <c r="J41" s="153"/>
      <c r="K41" s="153"/>
      <c r="L41" s="153"/>
      <c r="M41" s="153"/>
      <c r="N41" s="154"/>
    </row>
    <row r="42" spans="1:14" ht="12.75">
      <c r="A42" s="116"/>
      <c r="B42" s="147"/>
      <c r="C42" s="148"/>
      <c r="D42" s="149"/>
      <c r="E42" s="149"/>
      <c r="F42" s="150"/>
      <c r="G42" s="151"/>
      <c r="H42" s="152"/>
      <c r="I42" s="153"/>
      <c r="J42" s="153"/>
      <c r="K42" s="153"/>
      <c r="L42" s="153"/>
      <c r="M42" s="153"/>
      <c r="N42" s="154"/>
    </row>
    <row r="43" spans="1:14" ht="12.75">
      <c r="A43" s="117"/>
      <c r="B43" s="147"/>
      <c r="C43" s="148"/>
      <c r="D43" s="149"/>
      <c r="E43" s="149"/>
      <c r="F43" s="150"/>
      <c r="G43" s="151"/>
      <c r="H43" s="152"/>
      <c r="I43" s="153"/>
      <c r="J43" s="153"/>
      <c r="K43" s="153"/>
      <c r="L43" s="153"/>
      <c r="M43" s="153"/>
      <c r="N43" s="154"/>
    </row>
    <row r="44" spans="1:14" ht="12.75">
      <c r="A44" s="117"/>
      <c r="B44" s="147"/>
      <c r="C44" s="148"/>
      <c r="D44" s="149"/>
      <c r="E44" s="149"/>
      <c r="F44" s="150"/>
      <c r="G44" s="151"/>
      <c r="H44" s="152"/>
      <c r="I44" s="153"/>
      <c r="J44" s="153"/>
      <c r="K44" s="153"/>
      <c r="L44" s="153"/>
      <c r="M44" s="153"/>
      <c r="N44" s="154"/>
    </row>
    <row r="45" spans="1:14" ht="12.75">
      <c r="A45" s="117"/>
      <c r="B45" s="147"/>
      <c r="C45" s="148"/>
      <c r="D45" s="149"/>
      <c r="E45" s="149"/>
      <c r="F45" s="150"/>
      <c r="G45" s="151"/>
      <c r="H45" s="152"/>
      <c r="I45" s="153"/>
      <c r="J45" s="153"/>
      <c r="K45" s="153"/>
      <c r="L45" s="153"/>
      <c r="M45" s="153"/>
      <c r="N45" s="154"/>
    </row>
    <row r="46" spans="1:14" s="1" customFormat="1" ht="12.75">
      <c r="A46" s="117"/>
      <c r="B46" s="147"/>
      <c r="C46" s="148"/>
      <c r="D46" s="149"/>
      <c r="E46" s="149"/>
      <c r="F46" s="150"/>
      <c r="G46" s="151"/>
      <c r="H46" s="152"/>
      <c r="I46" s="153"/>
      <c r="J46" s="153"/>
      <c r="K46" s="153"/>
      <c r="L46" s="153"/>
      <c r="M46" s="153"/>
      <c r="N46" s="154"/>
    </row>
    <row r="47" spans="1:14" s="1" customFormat="1" ht="13.5" thickBot="1">
      <c r="A47" s="118"/>
      <c r="B47" s="155"/>
      <c r="C47" s="156"/>
      <c r="D47" s="157"/>
      <c r="E47" s="157"/>
      <c r="F47" s="158"/>
      <c r="G47" s="159"/>
      <c r="H47" s="160"/>
      <c r="I47" s="161"/>
      <c r="J47" s="161"/>
      <c r="K47" s="161"/>
      <c r="L47" s="161"/>
      <c r="M47" s="161"/>
      <c r="N47" s="162"/>
    </row>
    <row r="48" spans="1:14" ht="26.25" thickBot="1">
      <c r="A48" s="119" t="s">
        <v>11</v>
      </c>
      <c r="B48" s="163">
        <f>SUM(B35:B47)</f>
        <v>653737</v>
      </c>
      <c r="C48" s="164">
        <f aca="true" t="shared" si="1" ref="C48:N48">SUM(C35:C47)</f>
        <v>0</v>
      </c>
      <c r="D48" s="164">
        <f t="shared" si="1"/>
        <v>0</v>
      </c>
      <c r="E48" s="164">
        <f t="shared" si="1"/>
        <v>0</v>
      </c>
      <c r="F48" s="165">
        <f t="shared" si="1"/>
        <v>0</v>
      </c>
      <c r="G48" s="166">
        <f t="shared" si="1"/>
        <v>6410</v>
      </c>
      <c r="H48" s="167">
        <f t="shared" si="1"/>
        <v>0</v>
      </c>
      <c r="I48" s="167">
        <f t="shared" si="1"/>
        <v>4393901</v>
      </c>
      <c r="J48" s="167">
        <f t="shared" si="1"/>
        <v>0</v>
      </c>
      <c r="K48" s="167">
        <f t="shared" si="1"/>
        <v>0</v>
      </c>
      <c r="L48" s="167">
        <f t="shared" si="1"/>
        <v>0</v>
      </c>
      <c r="M48" s="167">
        <f t="shared" si="1"/>
        <v>0</v>
      </c>
      <c r="N48" s="168">
        <f t="shared" si="1"/>
        <v>0</v>
      </c>
    </row>
    <row r="49" spans="1:14" ht="39" thickBot="1">
      <c r="A49" s="8" t="s">
        <v>136</v>
      </c>
      <c r="B49" s="302">
        <f>SUM(B48:N48)</f>
        <v>5054048</v>
      </c>
      <c r="C49" s="303"/>
      <c r="D49" s="303"/>
      <c r="E49" s="303"/>
      <c r="F49" s="303"/>
      <c r="G49" s="304"/>
      <c r="H49" s="304"/>
      <c r="I49" s="304"/>
      <c r="J49" s="304"/>
      <c r="K49" s="304"/>
      <c r="L49" s="304"/>
      <c r="M49" s="304"/>
      <c r="N49" s="305"/>
    </row>
    <row r="50" spans="6:7" ht="13.5" thickBot="1">
      <c r="F50" s="11"/>
      <c r="G50" s="12"/>
    </row>
    <row r="51" spans="1:14" ht="16.5" thickBot="1">
      <c r="A51" s="310" t="s">
        <v>10</v>
      </c>
      <c r="B51" s="299" t="s">
        <v>141</v>
      </c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1"/>
    </row>
    <row r="52" spans="1:14" ht="21.75" customHeight="1">
      <c r="A52" s="311"/>
      <c r="B52" s="306" t="s">
        <v>100</v>
      </c>
      <c r="C52" s="307"/>
      <c r="D52" s="308"/>
      <c r="E52" s="308"/>
      <c r="F52" s="309"/>
      <c r="G52" s="295" t="s">
        <v>92</v>
      </c>
      <c r="H52" s="293" t="s">
        <v>56</v>
      </c>
      <c r="I52" s="297" t="s">
        <v>94</v>
      </c>
      <c r="J52" s="298"/>
      <c r="K52" s="293" t="s">
        <v>104</v>
      </c>
      <c r="L52" s="293" t="s">
        <v>96</v>
      </c>
      <c r="M52" s="293" t="s">
        <v>105</v>
      </c>
      <c r="N52" s="312" t="s">
        <v>106</v>
      </c>
    </row>
    <row r="53" spans="1:14" ht="64.5" thickBot="1">
      <c r="A53" s="62" t="s">
        <v>113</v>
      </c>
      <c r="B53" s="120" t="s">
        <v>109</v>
      </c>
      <c r="C53" s="121" t="s">
        <v>101</v>
      </c>
      <c r="D53" s="137" t="s">
        <v>124</v>
      </c>
      <c r="E53" s="137" t="s">
        <v>123</v>
      </c>
      <c r="F53" s="138" t="s">
        <v>102</v>
      </c>
      <c r="G53" s="296"/>
      <c r="H53" s="294"/>
      <c r="I53" s="122" t="s">
        <v>103</v>
      </c>
      <c r="J53" s="122" t="s">
        <v>54</v>
      </c>
      <c r="K53" s="294"/>
      <c r="L53" s="294"/>
      <c r="M53" s="294"/>
      <c r="N53" s="313"/>
    </row>
    <row r="54" spans="1:14" ht="69" customHeight="1">
      <c r="A54" s="114" t="s">
        <v>164</v>
      </c>
      <c r="B54" s="139"/>
      <c r="C54" s="140"/>
      <c r="D54" s="141"/>
      <c r="E54" s="141"/>
      <c r="F54" s="142"/>
      <c r="G54" s="143"/>
      <c r="H54" s="144"/>
      <c r="I54" s="145">
        <v>4360846</v>
      </c>
      <c r="J54" s="145"/>
      <c r="K54" s="145"/>
      <c r="L54" s="145"/>
      <c r="M54" s="145"/>
      <c r="N54" s="146"/>
    </row>
    <row r="55" spans="1:14" ht="48" customHeight="1">
      <c r="A55" s="115" t="s">
        <v>165</v>
      </c>
      <c r="B55" s="147"/>
      <c r="C55" s="148"/>
      <c r="D55" s="149"/>
      <c r="E55" s="149"/>
      <c r="F55" s="150"/>
      <c r="G55" s="151">
        <v>50</v>
      </c>
      <c r="H55" s="152"/>
      <c r="I55" s="153"/>
      <c r="J55" s="153"/>
      <c r="K55" s="153"/>
      <c r="L55" s="153"/>
      <c r="M55" s="153"/>
      <c r="N55" s="154"/>
    </row>
    <row r="56" spans="1:14" ht="72" customHeight="1">
      <c r="A56" s="115" t="s">
        <v>162</v>
      </c>
      <c r="B56" s="147"/>
      <c r="C56" s="148"/>
      <c r="D56" s="149"/>
      <c r="E56" s="149"/>
      <c r="F56" s="150"/>
      <c r="G56" s="151">
        <v>6360</v>
      </c>
      <c r="H56" s="152"/>
      <c r="I56" s="153"/>
      <c r="J56" s="153"/>
      <c r="K56" s="153"/>
      <c r="L56" s="153"/>
      <c r="M56" s="153"/>
      <c r="N56" s="154"/>
    </row>
    <row r="57" spans="1:14" ht="108.75" customHeight="1">
      <c r="A57" s="115" t="s">
        <v>166</v>
      </c>
      <c r="B57" s="147">
        <v>653737</v>
      </c>
      <c r="C57" s="148"/>
      <c r="D57" s="149"/>
      <c r="E57" s="149"/>
      <c r="F57" s="150"/>
      <c r="G57" s="151"/>
      <c r="H57" s="152"/>
      <c r="I57" s="153"/>
      <c r="J57" s="153"/>
      <c r="K57" s="153"/>
      <c r="L57" s="153"/>
      <c r="M57" s="153"/>
      <c r="N57" s="154"/>
    </row>
    <row r="58" spans="1:14" ht="13.5" customHeight="1">
      <c r="A58" s="115"/>
      <c r="B58" s="147"/>
      <c r="C58" s="148"/>
      <c r="D58" s="149"/>
      <c r="E58" s="149"/>
      <c r="F58" s="150"/>
      <c r="G58" s="151"/>
      <c r="H58" s="152"/>
      <c r="I58" s="153"/>
      <c r="J58" s="153"/>
      <c r="K58" s="153"/>
      <c r="L58" s="153"/>
      <c r="M58" s="153"/>
      <c r="N58" s="154"/>
    </row>
    <row r="59" spans="1:14" ht="13.5" customHeight="1">
      <c r="A59" s="115"/>
      <c r="B59" s="147"/>
      <c r="C59" s="148"/>
      <c r="D59" s="149"/>
      <c r="E59" s="149"/>
      <c r="F59" s="150"/>
      <c r="G59" s="151"/>
      <c r="H59" s="152"/>
      <c r="I59" s="153"/>
      <c r="J59" s="153"/>
      <c r="K59" s="153"/>
      <c r="L59" s="153"/>
      <c r="M59" s="153"/>
      <c r="N59" s="154"/>
    </row>
    <row r="60" spans="1:14" ht="13.5" customHeight="1">
      <c r="A60" s="115"/>
      <c r="B60" s="147"/>
      <c r="C60" s="148"/>
      <c r="D60" s="149"/>
      <c r="E60" s="149"/>
      <c r="F60" s="150"/>
      <c r="G60" s="151"/>
      <c r="H60" s="152"/>
      <c r="I60" s="153"/>
      <c r="J60" s="153"/>
      <c r="K60" s="153"/>
      <c r="L60" s="153"/>
      <c r="M60" s="153"/>
      <c r="N60" s="154"/>
    </row>
    <row r="61" spans="1:14" ht="13.5" customHeight="1">
      <c r="A61" s="116"/>
      <c r="B61" s="147"/>
      <c r="C61" s="148"/>
      <c r="D61" s="149"/>
      <c r="E61" s="149"/>
      <c r="F61" s="150"/>
      <c r="G61" s="151"/>
      <c r="H61" s="152"/>
      <c r="I61" s="153"/>
      <c r="J61" s="153"/>
      <c r="K61" s="153"/>
      <c r="L61" s="153"/>
      <c r="M61" s="153"/>
      <c r="N61" s="154"/>
    </row>
    <row r="62" spans="1:14" ht="13.5" customHeight="1">
      <c r="A62" s="117"/>
      <c r="B62" s="147"/>
      <c r="C62" s="148"/>
      <c r="D62" s="149"/>
      <c r="E62" s="149"/>
      <c r="F62" s="150"/>
      <c r="G62" s="151"/>
      <c r="H62" s="152"/>
      <c r="I62" s="153"/>
      <c r="J62" s="153"/>
      <c r="K62" s="153"/>
      <c r="L62" s="153"/>
      <c r="M62" s="153"/>
      <c r="N62" s="154"/>
    </row>
    <row r="63" spans="1:14" ht="13.5" customHeight="1">
      <c r="A63" s="117"/>
      <c r="B63" s="147"/>
      <c r="C63" s="148"/>
      <c r="D63" s="149"/>
      <c r="E63" s="149"/>
      <c r="F63" s="150"/>
      <c r="G63" s="151"/>
      <c r="H63" s="152"/>
      <c r="I63" s="153"/>
      <c r="J63" s="153"/>
      <c r="K63" s="153"/>
      <c r="L63" s="153"/>
      <c r="M63" s="153"/>
      <c r="N63" s="154"/>
    </row>
    <row r="64" spans="1:14" ht="12.75">
      <c r="A64" s="117"/>
      <c r="B64" s="147"/>
      <c r="C64" s="148"/>
      <c r="D64" s="149"/>
      <c r="E64" s="149"/>
      <c r="F64" s="150"/>
      <c r="G64" s="151"/>
      <c r="H64" s="152"/>
      <c r="I64" s="153"/>
      <c r="J64" s="153"/>
      <c r="K64" s="153"/>
      <c r="L64" s="153"/>
      <c r="M64" s="153"/>
      <c r="N64" s="154"/>
    </row>
    <row r="65" spans="1:14" s="1" customFormat="1" ht="12.75">
      <c r="A65" s="117"/>
      <c r="B65" s="147"/>
      <c r="C65" s="148"/>
      <c r="D65" s="149"/>
      <c r="E65" s="149"/>
      <c r="F65" s="150"/>
      <c r="G65" s="151"/>
      <c r="H65" s="152"/>
      <c r="I65" s="153"/>
      <c r="J65" s="153"/>
      <c r="K65" s="153"/>
      <c r="L65" s="153"/>
      <c r="M65" s="153"/>
      <c r="N65" s="154"/>
    </row>
    <row r="66" spans="1:14" s="1" customFormat="1" ht="13.5" thickBot="1">
      <c r="A66" s="118"/>
      <c r="B66" s="155"/>
      <c r="C66" s="156"/>
      <c r="D66" s="157"/>
      <c r="E66" s="157"/>
      <c r="F66" s="158"/>
      <c r="G66" s="159"/>
      <c r="H66" s="160"/>
      <c r="I66" s="161"/>
      <c r="J66" s="161"/>
      <c r="K66" s="161"/>
      <c r="L66" s="161"/>
      <c r="M66" s="161"/>
      <c r="N66" s="162"/>
    </row>
    <row r="67" spans="1:14" ht="26.25" thickBot="1">
      <c r="A67" s="119" t="s">
        <v>11</v>
      </c>
      <c r="B67" s="163">
        <f aca="true" t="shared" si="2" ref="B67:N67">SUM(B54:B66)</f>
        <v>653737</v>
      </c>
      <c r="C67" s="164">
        <f t="shared" si="2"/>
        <v>0</v>
      </c>
      <c r="D67" s="164">
        <f t="shared" si="2"/>
        <v>0</v>
      </c>
      <c r="E67" s="164">
        <f t="shared" si="2"/>
        <v>0</v>
      </c>
      <c r="F67" s="165">
        <f t="shared" si="2"/>
        <v>0</v>
      </c>
      <c r="G67" s="166">
        <f t="shared" si="2"/>
        <v>6410</v>
      </c>
      <c r="H67" s="167">
        <f t="shared" si="2"/>
        <v>0</v>
      </c>
      <c r="I67" s="167">
        <f t="shared" si="2"/>
        <v>4360846</v>
      </c>
      <c r="J67" s="167">
        <f t="shared" si="2"/>
        <v>0</v>
      </c>
      <c r="K67" s="167">
        <f t="shared" si="2"/>
        <v>0</v>
      </c>
      <c r="L67" s="167">
        <f t="shared" si="2"/>
        <v>0</v>
      </c>
      <c r="M67" s="167">
        <f t="shared" si="2"/>
        <v>0</v>
      </c>
      <c r="N67" s="168">
        <f t="shared" si="2"/>
        <v>0</v>
      </c>
    </row>
    <row r="68" spans="1:14" ht="29.25" customHeight="1" thickBot="1">
      <c r="A68" s="8" t="s">
        <v>142</v>
      </c>
      <c r="B68" s="302">
        <f>SUM(B67:N67)</f>
        <v>5020993</v>
      </c>
      <c r="C68" s="303"/>
      <c r="D68" s="303"/>
      <c r="E68" s="303"/>
      <c r="F68" s="303"/>
      <c r="G68" s="304"/>
      <c r="H68" s="304"/>
      <c r="I68" s="304"/>
      <c r="J68" s="304"/>
      <c r="K68" s="304"/>
      <c r="L68" s="304"/>
      <c r="M68" s="304"/>
      <c r="N68" s="305"/>
    </row>
    <row r="69" spans="3:7" ht="13.5" customHeight="1">
      <c r="C69" s="13"/>
      <c r="D69" s="13"/>
      <c r="E69" s="13"/>
      <c r="F69" s="15"/>
      <c r="G69" s="16"/>
    </row>
    <row r="70" spans="6:7" ht="13.5" customHeight="1">
      <c r="F70" s="17"/>
      <c r="G70" s="18"/>
    </row>
    <row r="71" spans="2:7" ht="13.5" customHeight="1">
      <c r="B71" s="10" t="s">
        <v>185</v>
      </c>
      <c r="E71" s="10" t="s">
        <v>167</v>
      </c>
      <c r="F71" s="19"/>
      <c r="G71" s="20"/>
    </row>
    <row r="72" spans="6:7" ht="28.5" customHeight="1">
      <c r="F72" s="11"/>
      <c r="G72" s="12"/>
    </row>
    <row r="73" spans="3:7" ht="13.5" customHeight="1">
      <c r="C73" s="13"/>
      <c r="D73" s="13"/>
      <c r="E73" s="13"/>
      <c r="F73" s="11"/>
      <c r="G73" s="21"/>
    </row>
    <row r="74" spans="3:7" ht="13.5" customHeight="1">
      <c r="C74" s="13"/>
      <c r="D74" s="13"/>
      <c r="E74" s="13"/>
      <c r="F74" s="11"/>
      <c r="G74" s="16"/>
    </row>
    <row r="75" spans="6:7" ht="13.5" customHeight="1">
      <c r="F75" s="11"/>
      <c r="G75" s="12"/>
    </row>
    <row r="76" spans="6:7" ht="13.5" customHeight="1">
      <c r="F76" s="11"/>
      <c r="G76" s="20"/>
    </row>
    <row r="77" spans="6:7" ht="22.5" customHeight="1">
      <c r="F77" s="11"/>
      <c r="G77" s="12"/>
    </row>
    <row r="78" spans="6:7" ht="13.5" customHeight="1">
      <c r="F78" s="11"/>
      <c r="G78" s="22"/>
    </row>
    <row r="79" spans="6:7" ht="13.5" customHeight="1">
      <c r="F79" s="17"/>
      <c r="G79" s="18"/>
    </row>
    <row r="80" spans="2:7" ht="13.5" customHeight="1">
      <c r="B80" s="13"/>
      <c r="F80" s="17"/>
      <c r="G80" s="23"/>
    </row>
    <row r="81" spans="3:7" ht="13.5" customHeight="1">
      <c r="C81" s="13"/>
      <c r="D81" s="13"/>
      <c r="E81" s="13"/>
      <c r="F81" s="17"/>
      <c r="G81" s="24"/>
    </row>
    <row r="82" spans="3:7" ht="13.5" customHeight="1">
      <c r="C82" s="13"/>
      <c r="D82" s="13"/>
      <c r="E82" s="13"/>
      <c r="F82" s="19"/>
      <c r="G82" s="16"/>
    </row>
    <row r="83" spans="6:7" ht="13.5" customHeight="1">
      <c r="F83" s="11"/>
      <c r="G83" s="12"/>
    </row>
    <row r="84" spans="2:7" ht="13.5" customHeight="1">
      <c r="B84" s="13"/>
      <c r="F84" s="11"/>
      <c r="G84" s="14"/>
    </row>
    <row r="85" spans="3:7" ht="13.5" customHeight="1">
      <c r="C85" s="13"/>
      <c r="D85" s="13"/>
      <c r="E85" s="13"/>
      <c r="F85" s="11"/>
      <c r="G85" s="23"/>
    </row>
    <row r="86" spans="3:7" ht="13.5" customHeight="1">
      <c r="C86" s="13"/>
      <c r="D86" s="13"/>
      <c r="E86" s="13"/>
      <c r="F86" s="19"/>
      <c r="G86" s="16"/>
    </row>
    <row r="87" spans="6:7" ht="13.5" customHeight="1">
      <c r="F87" s="17"/>
      <c r="G87" s="12"/>
    </row>
    <row r="88" spans="3:7" ht="22.5" customHeight="1">
      <c r="C88" s="13"/>
      <c r="D88" s="13"/>
      <c r="E88" s="13"/>
      <c r="F88" s="17"/>
      <c r="G88" s="23"/>
    </row>
    <row r="89" spans="6:7" ht="13.5" customHeight="1">
      <c r="F89" s="19"/>
      <c r="G89" s="22"/>
    </row>
    <row r="90" spans="6:7" ht="13.5" customHeight="1">
      <c r="F90" s="11"/>
      <c r="G90" s="12"/>
    </row>
    <row r="91" spans="6:7" ht="13.5" customHeight="1">
      <c r="F91" s="19"/>
      <c r="G91" s="16"/>
    </row>
    <row r="92" spans="6:7" ht="13.5" customHeight="1">
      <c r="F92" s="11"/>
      <c r="G92" s="12"/>
    </row>
    <row r="93" spans="6:7" ht="13.5" customHeight="1">
      <c r="F93" s="11"/>
      <c r="G93" s="12"/>
    </row>
    <row r="94" spans="1:7" ht="13.5" customHeight="1">
      <c r="A94" s="13"/>
      <c r="F94" s="25"/>
      <c r="G94" s="23"/>
    </row>
    <row r="95" spans="2:7" ht="13.5" customHeight="1">
      <c r="B95" s="13"/>
      <c r="C95" s="13"/>
      <c r="D95" s="13"/>
      <c r="E95" s="13"/>
      <c r="F95" s="26"/>
      <c r="G95" s="23"/>
    </row>
    <row r="96" spans="2:7" ht="13.5" customHeight="1">
      <c r="B96" s="13"/>
      <c r="C96" s="13"/>
      <c r="D96" s="13"/>
      <c r="E96" s="13"/>
      <c r="F96" s="26"/>
      <c r="G96" s="14"/>
    </row>
    <row r="97" spans="2:7" ht="12.75">
      <c r="B97" s="13"/>
      <c r="C97" s="13"/>
      <c r="D97" s="13"/>
      <c r="E97" s="13"/>
      <c r="F97" s="19"/>
      <c r="G97" s="20"/>
    </row>
    <row r="98" spans="6:7" ht="12.75">
      <c r="F98" s="11"/>
      <c r="G98" s="12"/>
    </row>
    <row r="99" spans="2:7" ht="12.75">
      <c r="B99" s="13"/>
      <c r="F99" s="11"/>
      <c r="G99" s="23"/>
    </row>
    <row r="100" spans="3:7" ht="12.75">
      <c r="C100" s="13"/>
      <c r="D100" s="13"/>
      <c r="E100" s="13"/>
      <c r="F100" s="11"/>
      <c r="G100" s="14"/>
    </row>
    <row r="101" spans="3:7" ht="12.75">
      <c r="C101" s="13"/>
      <c r="D101" s="13"/>
      <c r="E101" s="13"/>
      <c r="F101" s="19"/>
      <c r="G101" s="16"/>
    </row>
    <row r="102" spans="6:7" ht="12.75">
      <c r="F102" s="11"/>
      <c r="G102" s="12"/>
    </row>
    <row r="103" spans="6:7" ht="12.75">
      <c r="F103" s="11"/>
      <c r="G103" s="12"/>
    </row>
    <row r="104" spans="6:7" ht="12.75">
      <c r="F104" s="27"/>
      <c r="G104" s="28"/>
    </row>
    <row r="105" spans="6:7" ht="12.75">
      <c r="F105" s="11"/>
      <c r="G105" s="12"/>
    </row>
    <row r="106" spans="6:7" ht="12.75">
      <c r="F106" s="11"/>
      <c r="G106" s="12"/>
    </row>
    <row r="107" spans="6:7" ht="12.75">
      <c r="F107" s="11"/>
      <c r="G107" s="12"/>
    </row>
    <row r="108" spans="6:7" ht="12.75">
      <c r="F108" s="19"/>
      <c r="G108" s="16"/>
    </row>
    <row r="109" spans="6:7" ht="12.75">
      <c r="F109" s="11"/>
      <c r="G109" s="12"/>
    </row>
    <row r="110" spans="6:7" ht="12.75">
      <c r="F110" s="19"/>
      <c r="G110" s="16"/>
    </row>
    <row r="111" spans="6:7" ht="12.75">
      <c r="F111" s="11"/>
      <c r="G111" s="12"/>
    </row>
    <row r="112" spans="6:7" ht="12.75">
      <c r="F112" s="11"/>
      <c r="G112" s="12"/>
    </row>
    <row r="113" spans="6:7" ht="12.75">
      <c r="F113" s="11"/>
      <c r="G113" s="12"/>
    </row>
    <row r="114" spans="6:7" ht="28.5" customHeight="1">
      <c r="F114" s="11"/>
      <c r="G114" s="12"/>
    </row>
    <row r="115" spans="1:7" ht="12.75">
      <c r="A115" s="29"/>
      <c r="B115" s="29"/>
      <c r="C115" s="29"/>
      <c r="D115" s="29"/>
      <c r="E115" s="29"/>
      <c r="F115" s="30"/>
      <c r="G115" s="31"/>
    </row>
    <row r="116" spans="3:7" ht="12.75">
      <c r="C116" s="13"/>
      <c r="D116" s="13"/>
      <c r="E116" s="13"/>
      <c r="F116" s="11"/>
      <c r="G116" s="14"/>
    </row>
    <row r="117" spans="6:7" ht="12.75">
      <c r="F117" s="32"/>
      <c r="G117" s="33"/>
    </row>
    <row r="118" spans="6:7" ht="12.75">
      <c r="F118" s="11"/>
      <c r="G118" s="12"/>
    </row>
    <row r="119" spans="6:7" ht="12.75">
      <c r="F119" s="27"/>
      <c r="G119" s="28"/>
    </row>
    <row r="120" spans="6:7" ht="12.75">
      <c r="F120" s="27"/>
      <c r="G120" s="28"/>
    </row>
    <row r="121" spans="6:7" ht="12.75">
      <c r="F121" s="11"/>
      <c r="G121" s="12"/>
    </row>
    <row r="122" spans="6:7" ht="12.75">
      <c r="F122" s="19"/>
      <c r="G122" s="16"/>
    </row>
    <row r="123" spans="6:7" ht="12.75">
      <c r="F123" s="11"/>
      <c r="G123" s="12"/>
    </row>
    <row r="124" spans="6:7" ht="12.75">
      <c r="F124" s="11"/>
      <c r="G124" s="12"/>
    </row>
    <row r="125" spans="6:7" ht="12.75">
      <c r="F125" s="19"/>
      <c r="G125" s="16"/>
    </row>
    <row r="126" spans="6:7" ht="12.75">
      <c r="F126" s="11"/>
      <c r="G126" s="12"/>
    </row>
    <row r="127" spans="6:7" ht="12.75">
      <c r="F127" s="27"/>
      <c r="G127" s="28"/>
    </row>
    <row r="128" spans="6:7" ht="12.75">
      <c r="F128" s="19"/>
      <c r="G128" s="33"/>
    </row>
    <row r="129" spans="6:7" ht="12.75">
      <c r="F129" s="17"/>
      <c r="G129" s="28"/>
    </row>
    <row r="130" spans="6:7" ht="12.75">
      <c r="F130" s="19"/>
      <c r="G130" s="16"/>
    </row>
    <row r="131" spans="6:7" ht="12.75">
      <c r="F131" s="11"/>
      <c r="G131" s="12"/>
    </row>
    <row r="132" spans="3:7" ht="12.75">
      <c r="C132" s="13"/>
      <c r="D132" s="13"/>
      <c r="E132" s="13"/>
      <c r="F132" s="11"/>
      <c r="G132" s="14"/>
    </row>
    <row r="133" spans="6:7" ht="12.75">
      <c r="F133" s="17"/>
      <c r="G133" s="16"/>
    </row>
    <row r="134" spans="6:7" ht="12.75">
      <c r="F134" s="17"/>
      <c r="G134" s="28"/>
    </row>
    <row r="135" spans="3:7" ht="12.75">
      <c r="C135" s="13"/>
      <c r="D135" s="13"/>
      <c r="E135" s="13"/>
      <c r="F135" s="17"/>
      <c r="G135" s="34"/>
    </row>
    <row r="136" spans="3:7" ht="12.75">
      <c r="C136" s="13"/>
      <c r="D136" s="13"/>
      <c r="E136" s="13"/>
      <c r="F136" s="19"/>
      <c r="G136" s="20"/>
    </row>
    <row r="137" spans="6:7" ht="12.75">
      <c r="F137" s="11"/>
      <c r="G137" s="12"/>
    </row>
    <row r="138" spans="6:7" ht="11.25" customHeight="1">
      <c r="F138" s="32"/>
      <c r="G138" s="35"/>
    </row>
    <row r="139" spans="6:7" ht="24" customHeight="1">
      <c r="F139" s="27"/>
      <c r="G139" s="28"/>
    </row>
    <row r="140" spans="2:7" ht="15" customHeight="1">
      <c r="B140" s="13"/>
      <c r="F140" s="27"/>
      <c r="G140" s="36"/>
    </row>
    <row r="141" spans="3:7" ht="11.25" customHeight="1">
      <c r="C141" s="13"/>
      <c r="D141" s="13"/>
      <c r="E141" s="13"/>
      <c r="F141" s="27"/>
      <c r="G141" s="36"/>
    </row>
    <row r="142" spans="6:7" ht="12.75">
      <c r="F142" s="32"/>
      <c r="G142" s="33"/>
    </row>
    <row r="143" spans="6:7" ht="13.5" customHeight="1">
      <c r="F143" s="27"/>
      <c r="G143" s="28"/>
    </row>
    <row r="144" spans="2:7" ht="12.75" customHeight="1">
      <c r="B144" s="13"/>
      <c r="F144" s="27"/>
      <c r="G144" s="37"/>
    </row>
    <row r="145" spans="3:7" ht="12.75" customHeight="1">
      <c r="C145" s="13"/>
      <c r="D145" s="13"/>
      <c r="E145" s="13"/>
      <c r="F145" s="27"/>
      <c r="G145" s="14"/>
    </row>
    <row r="146" spans="3:7" ht="12.75">
      <c r="C146" s="13"/>
      <c r="D146" s="13"/>
      <c r="E146" s="13"/>
      <c r="F146" s="19"/>
      <c r="G146" s="20"/>
    </row>
    <row r="147" spans="6:7" ht="12.75">
      <c r="F147" s="11"/>
      <c r="G147" s="12"/>
    </row>
    <row r="148" spans="3:7" ht="12.75">
      <c r="C148" s="13"/>
      <c r="D148" s="13"/>
      <c r="E148" s="13"/>
      <c r="F148" s="11"/>
      <c r="G148" s="34"/>
    </row>
    <row r="149" spans="6:7" ht="12.75">
      <c r="F149" s="32"/>
      <c r="G149" s="33"/>
    </row>
    <row r="150" spans="6:7" ht="12.75">
      <c r="F150" s="27"/>
      <c r="G150" s="28"/>
    </row>
    <row r="151" spans="6:7" ht="19.5" customHeight="1">
      <c r="F151" s="11"/>
      <c r="G151" s="12"/>
    </row>
    <row r="152" spans="1:7" ht="15" customHeight="1">
      <c r="A152" s="38"/>
      <c r="B152" s="4"/>
      <c r="C152" s="4"/>
      <c r="D152" s="4"/>
      <c r="E152" s="4"/>
      <c r="F152" s="4"/>
      <c r="G152" s="23"/>
    </row>
    <row r="153" spans="1:7" ht="12.75">
      <c r="A153" s="13"/>
      <c r="F153" s="25"/>
      <c r="G153" s="23"/>
    </row>
    <row r="154" spans="1:7" ht="12.75">
      <c r="A154" s="13"/>
      <c r="B154" s="13"/>
      <c r="F154" s="25"/>
      <c r="G154" s="14"/>
    </row>
    <row r="155" spans="3:7" ht="12.75">
      <c r="C155" s="13"/>
      <c r="D155" s="13"/>
      <c r="E155" s="13"/>
      <c r="F155" s="11"/>
      <c r="G155" s="23"/>
    </row>
    <row r="156" spans="6:7" ht="12.75">
      <c r="F156" s="15"/>
      <c r="G156" s="16"/>
    </row>
    <row r="157" spans="2:7" ht="12.75">
      <c r="B157" s="13"/>
      <c r="F157" s="11"/>
      <c r="G157" s="14"/>
    </row>
    <row r="158" spans="3:7" ht="12.75">
      <c r="C158" s="13"/>
      <c r="D158" s="13"/>
      <c r="E158" s="13"/>
      <c r="F158" s="11"/>
      <c r="G158" s="14"/>
    </row>
    <row r="159" spans="6:7" ht="22.5" customHeight="1">
      <c r="F159" s="19"/>
      <c r="G159" s="20"/>
    </row>
    <row r="160" spans="3:7" ht="12.75">
      <c r="C160" s="13"/>
      <c r="D160" s="13"/>
      <c r="E160" s="13"/>
      <c r="F160" s="11"/>
      <c r="G160" s="21"/>
    </row>
    <row r="161" spans="6:7" ht="12.75">
      <c r="F161" s="11"/>
      <c r="G161" s="20"/>
    </row>
    <row r="162" spans="2:7" ht="12.75">
      <c r="B162" s="13"/>
      <c r="F162" s="17"/>
      <c r="G162" s="23"/>
    </row>
    <row r="163" spans="3:7" ht="12.75">
      <c r="C163" s="13"/>
      <c r="D163" s="13"/>
      <c r="E163" s="13"/>
      <c r="F163" s="17"/>
      <c r="G163" s="24"/>
    </row>
    <row r="164" spans="6:7" ht="13.5" customHeight="1">
      <c r="F164" s="19"/>
      <c r="G164" s="16"/>
    </row>
    <row r="165" spans="1:7" ht="13.5" customHeight="1">
      <c r="A165" s="13"/>
      <c r="F165" s="25"/>
      <c r="G165" s="23"/>
    </row>
    <row r="166" spans="2:7" ht="13.5" customHeight="1">
      <c r="B166" s="13"/>
      <c r="F166" s="11"/>
      <c r="G166" s="23"/>
    </row>
    <row r="167" spans="3:7" ht="12.75">
      <c r="C167" s="13"/>
      <c r="D167" s="13"/>
      <c r="E167" s="13"/>
      <c r="F167" s="11"/>
      <c r="G167" s="14"/>
    </row>
    <row r="168" spans="3:7" ht="12.75">
      <c r="C168" s="13"/>
      <c r="D168" s="13"/>
      <c r="E168" s="13"/>
      <c r="F168" s="19"/>
      <c r="G168" s="16"/>
    </row>
    <row r="169" spans="3:7" ht="12.75">
      <c r="C169" s="13"/>
      <c r="D169" s="13"/>
      <c r="E169" s="13"/>
      <c r="F169" s="11"/>
      <c r="G169" s="14"/>
    </row>
    <row r="170" spans="6:7" ht="12.75">
      <c r="F170" s="32"/>
      <c r="G170" s="33"/>
    </row>
    <row r="171" spans="3:7" ht="12.75">
      <c r="C171" s="13"/>
      <c r="D171" s="13"/>
      <c r="E171" s="13"/>
      <c r="F171" s="17"/>
      <c r="G171" s="34"/>
    </row>
    <row r="172" spans="3:7" ht="12.75">
      <c r="C172" s="13"/>
      <c r="D172" s="13"/>
      <c r="E172" s="13"/>
      <c r="F172" s="19"/>
      <c r="G172" s="20"/>
    </row>
    <row r="173" spans="6:7" ht="12.75">
      <c r="F173" s="32"/>
      <c r="G173" s="39"/>
    </row>
    <row r="174" spans="2:7" ht="12.75">
      <c r="B174" s="13"/>
      <c r="F174" s="27"/>
      <c r="G174" s="37"/>
    </row>
    <row r="175" spans="3:7" ht="12.75">
      <c r="C175" s="13"/>
      <c r="D175" s="13"/>
      <c r="E175" s="13"/>
      <c r="F175" s="27"/>
      <c r="G175" s="14"/>
    </row>
    <row r="176" spans="3:7" ht="12.75">
      <c r="C176" s="13"/>
      <c r="D176" s="13"/>
      <c r="E176" s="13"/>
      <c r="F176" s="19"/>
      <c r="G176" s="20"/>
    </row>
    <row r="177" spans="3:7" ht="12.75">
      <c r="C177" s="13"/>
      <c r="D177" s="13"/>
      <c r="E177" s="13"/>
      <c r="F177" s="19"/>
      <c r="G177" s="20"/>
    </row>
    <row r="178" spans="1:14" s="40" customFormat="1" ht="18" customHeight="1">
      <c r="A178" s="10"/>
      <c r="B178" s="10"/>
      <c r="C178" s="10"/>
      <c r="D178" s="10"/>
      <c r="E178" s="10"/>
      <c r="F178" s="11"/>
      <c r="G178" s="12"/>
      <c r="H178" s="2"/>
      <c r="I178" s="2"/>
      <c r="J178" s="2"/>
      <c r="K178" s="2"/>
      <c r="L178" s="2"/>
      <c r="M178" s="2"/>
      <c r="N178" s="2"/>
    </row>
    <row r="179" spans="1:14" ht="28.5" customHeight="1">
      <c r="A179" s="314"/>
      <c r="B179" s="315"/>
      <c r="C179" s="315"/>
      <c r="D179" s="315"/>
      <c r="E179" s="315"/>
      <c r="F179" s="315"/>
      <c r="G179" s="315"/>
      <c r="H179" s="40"/>
      <c r="I179" s="40"/>
      <c r="J179" s="40"/>
      <c r="K179" s="40"/>
      <c r="L179" s="40"/>
      <c r="M179" s="40"/>
      <c r="N179" s="40"/>
    </row>
    <row r="180" spans="1:7" ht="12.75">
      <c r="A180" s="29"/>
      <c r="B180" s="29"/>
      <c r="C180" s="29"/>
      <c r="D180" s="29"/>
      <c r="E180" s="29"/>
      <c r="F180" s="30"/>
      <c r="G180" s="31"/>
    </row>
    <row r="182" spans="1:7" ht="15.75">
      <c r="A182" s="42"/>
      <c r="B182" s="13"/>
      <c r="C182" s="13"/>
      <c r="D182" s="13"/>
      <c r="E182" s="13"/>
      <c r="F182" s="43"/>
      <c r="G182" s="3"/>
    </row>
    <row r="183" spans="1:7" ht="17.25" customHeight="1">
      <c r="A183" s="13"/>
      <c r="B183" s="13"/>
      <c r="C183" s="13"/>
      <c r="D183" s="13"/>
      <c r="E183" s="13"/>
      <c r="F183" s="43"/>
      <c r="G183" s="3"/>
    </row>
    <row r="184" spans="1:7" ht="13.5" customHeight="1">
      <c r="A184" s="13"/>
      <c r="B184" s="13"/>
      <c r="C184" s="13"/>
      <c r="D184" s="13"/>
      <c r="E184" s="13"/>
      <c r="F184" s="43"/>
      <c r="G184" s="3"/>
    </row>
    <row r="185" spans="1:7" ht="12.75">
      <c r="A185" s="13"/>
      <c r="B185" s="13"/>
      <c r="C185" s="13"/>
      <c r="D185" s="13"/>
      <c r="E185" s="13"/>
      <c r="F185" s="43"/>
      <c r="G185" s="3"/>
    </row>
    <row r="186" spans="1:7" ht="12.75">
      <c r="A186" s="13"/>
      <c r="B186" s="13"/>
      <c r="C186" s="13"/>
      <c r="D186" s="13"/>
      <c r="E186" s="13"/>
      <c r="F186" s="43"/>
      <c r="G186" s="3"/>
    </row>
    <row r="187" spans="1:5" ht="12.75">
      <c r="A187" s="13"/>
      <c r="B187" s="13"/>
      <c r="C187" s="13"/>
      <c r="D187" s="13"/>
      <c r="E187" s="13"/>
    </row>
    <row r="188" spans="1:7" ht="12.75">
      <c r="A188" s="13"/>
      <c r="B188" s="13"/>
      <c r="C188" s="13"/>
      <c r="D188" s="13"/>
      <c r="E188" s="13"/>
      <c r="F188" s="43"/>
      <c r="G188" s="3"/>
    </row>
    <row r="189" spans="1:7" ht="12.75">
      <c r="A189" s="13"/>
      <c r="B189" s="13"/>
      <c r="C189" s="13"/>
      <c r="D189" s="13"/>
      <c r="E189" s="13"/>
      <c r="F189" s="43"/>
      <c r="G189" s="44"/>
    </row>
    <row r="190" spans="1:7" ht="22.5" customHeight="1">
      <c r="A190" s="13"/>
      <c r="B190" s="13"/>
      <c r="C190" s="13"/>
      <c r="D190" s="13"/>
      <c r="E190" s="13"/>
      <c r="F190" s="43"/>
      <c r="G190" s="3"/>
    </row>
    <row r="191" spans="1:7" ht="22.5" customHeight="1">
      <c r="A191" s="13"/>
      <c r="B191" s="13"/>
      <c r="C191" s="13"/>
      <c r="D191" s="13"/>
      <c r="E191" s="13"/>
      <c r="F191" s="43"/>
      <c r="G191" s="21"/>
    </row>
    <row r="192" spans="6:7" ht="12.75">
      <c r="F192" s="19"/>
      <c r="G192" s="22"/>
    </row>
  </sheetData>
  <sheetProtection/>
  <mergeCells count="37">
    <mergeCell ref="C2:L2"/>
    <mergeCell ref="A179:G179"/>
    <mergeCell ref="B5:N5"/>
    <mergeCell ref="I6:J6"/>
    <mergeCell ref="L52:L53"/>
    <mergeCell ref="M52:M53"/>
    <mergeCell ref="N52:N53"/>
    <mergeCell ref="B68:N68"/>
    <mergeCell ref="H6:H7"/>
    <mergeCell ref="G6:G7"/>
    <mergeCell ref="A51:A52"/>
    <mergeCell ref="B52:F52"/>
    <mergeCell ref="K6:K7"/>
    <mergeCell ref="A1:N1"/>
    <mergeCell ref="B30:N30"/>
    <mergeCell ref="B32:N32"/>
    <mergeCell ref="C3:L3"/>
    <mergeCell ref="A32:A33"/>
    <mergeCell ref="B33:F33"/>
    <mergeCell ref="G33:G34"/>
    <mergeCell ref="B6:F6"/>
    <mergeCell ref="A5:A6"/>
    <mergeCell ref="N6:N7"/>
    <mergeCell ref="M6:M7"/>
    <mergeCell ref="L6:L7"/>
    <mergeCell ref="N33:N34"/>
    <mergeCell ref="H33:H34"/>
    <mergeCell ref="I33:J33"/>
    <mergeCell ref="K33:K34"/>
    <mergeCell ref="M33:M34"/>
    <mergeCell ref="L33:L34"/>
    <mergeCell ref="G52:G53"/>
    <mergeCell ref="H52:H53"/>
    <mergeCell ref="I52:J52"/>
    <mergeCell ref="K52:K53"/>
    <mergeCell ref="B51:N51"/>
    <mergeCell ref="B49:N4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0" r:id="rId2"/>
  <headerFooter alignWithMargins="0">
    <oddFooter>&amp;R&amp;P</oddFooter>
  </headerFooter>
  <rowBreaks count="1" manualBreakCount="1">
    <brk id="3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217"/>
  <sheetViews>
    <sheetView workbookViewId="0" topLeftCell="A1">
      <pane xSplit="2" ySplit="5" topLeftCell="C19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29" sqref="F229"/>
    </sheetView>
  </sheetViews>
  <sheetFormatPr defaultColWidth="11.421875" defaultRowHeight="12.75"/>
  <cols>
    <col min="1" max="1" width="11.421875" style="83" customWidth="1"/>
    <col min="2" max="2" width="34.421875" style="84" customWidth="1"/>
    <col min="3" max="3" width="11.7109375" style="85" customWidth="1"/>
    <col min="4" max="4" width="12.421875" style="85" customWidth="1"/>
    <col min="5" max="5" width="10.7109375" style="85" customWidth="1"/>
    <col min="6" max="6" width="13.7109375" style="85" customWidth="1"/>
    <col min="7" max="11" width="10.7109375" style="85" customWidth="1"/>
    <col min="12" max="13" width="12.57421875" style="85" customWidth="1"/>
    <col min="14" max="14" width="11.28125" style="85" bestFit="1" customWidth="1"/>
    <col min="15" max="15" width="15.8515625" style="85" customWidth="1"/>
    <col min="16" max="17" width="8.7109375" style="85" customWidth="1"/>
    <col min="18" max="18" width="9.140625" style="85" customWidth="1"/>
    <col min="19" max="19" width="12.7109375" style="85" customWidth="1"/>
    <col min="20" max="26" width="10.7109375" style="85" customWidth="1"/>
    <col min="27" max="27" width="11.8515625" style="85" customWidth="1"/>
    <col min="28" max="32" width="8.7109375" style="85" customWidth="1"/>
    <col min="33" max="33" width="13.140625" style="85" customWidth="1"/>
    <col min="34" max="40" width="10.7109375" style="85" customWidth="1"/>
    <col min="41" max="41" width="12.140625" style="85" customWidth="1"/>
    <col min="42" max="46" width="8.7109375" style="85" customWidth="1"/>
    <col min="47" max="16384" width="11.421875" style="65" customWidth="1"/>
  </cols>
  <sheetData>
    <row r="1" spans="1:46" ht="21" customHeight="1">
      <c r="A1" s="338" t="s">
        <v>161</v>
      </c>
      <c r="B1" s="339"/>
      <c r="C1" s="322" t="s">
        <v>181</v>
      </c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4"/>
      <c r="S1" s="316" t="s">
        <v>12</v>
      </c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8"/>
      <c r="AG1" s="316" t="s">
        <v>12</v>
      </c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8"/>
    </row>
    <row r="2" spans="1:46" ht="5.25" customHeight="1">
      <c r="A2" s="338"/>
      <c r="B2" s="339"/>
      <c r="C2" s="325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7"/>
      <c r="S2" s="319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1"/>
      <c r="AG2" s="319"/>
      <c r="AH2" s="320"/>
      <c r="AI2" s="320"/>
      <c r="AJ2" s="320"/>
      <c r="AK2" s="320"/>
      <c r="AL2" s="320"/>
      <c r="AM2" s="320"/>
      <c r="AN2" s="320"/>
      <c r="AO2" s="320"/>
      <c r="AP2" s="320"/>
      <c r="AQ2" s="320"/>
      <c r="AR2" s="320"/>
      <c r="AS2" s="320"/>
      <c r="AT2" s="321"/>
    </row>
    <row r="3" spans="1:46" ht="18.75">
      <c r="A3" s="340"/>
      <c r="B3" s="341"/>
      <c r="C3" s="332" t="s">
        <v>46</v>
      </c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4"/>
      <c r="S3" s="344" t="s">
        <v>122</v>
      </c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6"/>
      <c r="AG3" s="344" t="s">
        <v>141</v>
      </c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6"/>
    </row>
    <row r="4" spans="1:46" s="70" customFormat="1" ht="48" customHeight="1">
      <c r="A4" s="66" t="s">
        <v>158</v>
      </c>
      <c r="B4" s="242">
        <v>12575</v>
      </c>
      <c r="C4" s="68" t="s">
        <v>143</v>
      </c>
      <c r="D4" s="335" t="s">
        <v>100</v>
      </c>
      <c r="E4" s="336"/>
      <c r="F4" s="336"/>
      <c r="G4" s="336"/>
      <c r="H4" s="337"/>
      <c r="I4" s="247"/>
      <c r="J4" s="342" t="s">
        <v>92</v>
      </c>
      <c r="K4" s="342" t="s">
        <v>56</v>
      </c>
      <c r="L4" s="349" t="s">
        <v>94</v>
      </c>
      <c r="M4" s="351"/>
      <c r="N4" s="350"/>
      <c r="O4" s="342" t="s">
        <v>125</v>
      </c>
      <c r="P4" s="342" t="s">
        <v>96</v>
      </c>
      <c r="Q4" s="342" t="s">
        <v>105</v>
      </c>
      <c r="R4" s="328" t="s">
        <v>106</v>
      </c>
      <c r="S4" s="347" t="s">
        <v>135</v>
      </c>
      <c r="T4" s="335" t="s">
        <v>100</v>
      </c>
      <c r="U4" s="336"/>
      <c r="V4" s="336"/>
      <c r="W4" s="336"/>
      <c r="X4" s="337"/>
      <c r="Y4" s="342" t="s">
        <v>92</v>
      </c>
      <c r="Z4" s="342" t="s">
        <v>56</v>
      </c>
      <c r="AA4" s="349" t="s">
        <v>94</v>
      </c>
      <c r="AB4" s="350"/>
      <c r="AC4" s="342" t="s">
        <v>104</v>
      </c>
      <c r="AD4" s="342" t="s">
        <v>96</v>
      </c>
      <c r="AE4" s="342" t="s">
        <v>105</v>
      </c>
      <c r="AF4" s="328" t="s">
        <v>106</v>
      </c>
      <c r="AG4" s="347" t="s">
        <v>144</v>
      </c>
      <c r="AH4" s="335" t="s">
        <v>100</v>
      </c>
      <c r="AI4" s="336"/>
      <c r="AJ4" s="336"/>
      <c r="AK4" s="336"/>
      <c r="AL4" s="337"/>
      <c r="AM4" s="342" t="s">
        <v>92</v>
      </c>
      <c r="AN4" s="342" t="s">
        <v>56</v>
      </c>
      <c r="AO4" s="349" t="s">
        <v>94</v>
      </c>
      <c r="AP4" s="350"/>
      <c r="AQ4" s="342" t="s">
        <v>104</v>
      </c>
      <c r="AR4" s="342" t="s">
        <v>96</v>
      </c>
      <c r="AS4" s="342" t="s">
        <v>105</v>
      </c>
      <c r="AT4" s="328" t="s">
        <v>106</v>
      </c>
    </row>
    <row r="5" spans="1:46" ht="94.5">
      <c r="A5" s="67" t="s">
        <v>45</v>
      </c>
      <c r="B5" s="243" t="s">
        <v>160</v>
      </c>
      <c r="C5" s="111"/>
      <c r="D5" s="112" t="s">
        <v>109</v>
      </c>
      <c r="E5" s="112" t="s">
        <v>101</v>
      </c>
      <c r="F5" s="112" t="s">
        <v>124</v>
      </c>
      <c r="G5" s="112" t="s">
        <v>123</v>
      </c>
      <c r="H5" s="112" t="s">
        <v>102</v>
      </c>
      <c r="I5" s="252" t="s">
        <v>175</v>
      </c>
      <c r="J5" s="343"/>
      <c r="K5" s="343"/>
      <c r="L5" s="69" t="s">
        <v>103</v>
      </c>
      <c r="M5" s="253" t="s">
        <v>176</v>
      </c>
      <c r="N5" s="69" t="s">
        <v>54</v>
      </c>
      <c r="O5" s="343"/>
      <c r="P5" s="343"/>
      <c r="Q5" s="343"/>
      <c r="R5" s="329"/>
      <c r="S5" s="348"/>
      <c r="T5" s="112" t="s">
        <v>109</v>
      </c>
      <c r="U5" s="112" t="s">
        <v>101</v>
      </c>
      <c r="V5" s="112" t="s">
        <v>124</v>
      </c>
      <c r="W5" s="112" t="s">
        <v>123</v>
      </c>
      <c r="X5" s="112" t="s">
        <v>102</v>
      </c>
      <c r="Y5" s="343"/>
      <c r="Z5" s="343"/>
      <c r="AA5" s="69" t="s">
        <v>103</v>
      </c>
      <c r="AB5" s="69" t="s">
        <v>54</v>
      </c>
      <c r="AC5" s="343"/>
      <c r="AD5" s="343"/>
      <c r="AE5" s="343"/>
      <c r="AF5" s="329"/>
      <c r="AG5" s="348"/>
      <c r="AH5" s="112" t="s">
        <v>109</v>
      </c>
      <c r="AI5" s="112" t="s">
        <v>101</v>
      </c>
      <c r="AJ5" s="112" t="s">
        <v>124</v>
      </c>
      <c r="AK5" s="112" t="s">
        <v>123</v>
      </c>
      <c r="AL5" s="112" t="s">
        <v>102</v>
      </c>
      <c r="AM5" s="343"/>
      <c r="AN5" s="343"/>
      <c r="AO5" s="69" t="s">
        <v>103</v>
      </c>
      <c r="AP5" s="69" t="s">
        <v>54</v>
      </c>
      <c r="AQ5" s="343"/>
      <c r="AR5" s="343"/>
      <c r="AS5" s="343"/>
      <c r="AT5" s="329"/>
    </row>
    <row r="6" spans="1:46" ht="12.75">
      <c r="A6" s="330" t="s">
        <v>32</v>
      </c>
      <c r="B6" s="331"/>
      <c r="C6" s="173">
        <f>SUM(C7,C86)</f>
        <v>9833969.85</v>
      </c>
      <c r="D6" s="174">
        <f aca="true" t="shared" si="0" ref="D6:R6">SUM(D7,D86)</f>
        <v>1902327.13</v>
      </c>
      <c r="E6" s="174">
        <f t="shared" si="0"/>
        <v>67652.26999999999</v>
      </c>
      <c r="F6" s="174">
        <f t="shared" si="0"/>
        <v>0</v>
      </c>
      <c r="G6" s="174">
        <f>SUM(G7,G86)</f>
        <v>31578.21</v>
      </c>
      <c r="H6" s="174">
        <f t="shared" si="0"/>
        <v>0</v>
      </c>
      <c r="I6" s="263">
        <f t="shared" si="0"/>
        <v>27107.9</v>
      </c>
      <c r="J6" s="174">
        <f t="shared" si="0"/>
        <v>13130</v>
      </c>
      <c r="K6" s="174">
        <f t="shared" si="0"/>
        <v>2880</v>
      </c>
      <c r="L6" s="174">
        <f t="shared" si="0"/>
        <v>4316371</v>
      </c>
      <c r="M6" s="263">
        <f t="shared" si="0"/>
        <v>6296.74</v>
      </c>
      <c r="N6" s="174">
        <f t="shared" si="0"/>
        <v>1681794.6</v>
      </c>
      <c r="O6" s="174">
        <f t="shared" si="0"/>
        <v>1783682</v>
      </c>
      <c r="P6" s="174">
        <f t="shared" si="0"/>
        <v>1150</v>
      </c>
      <c r="Q6" s="174">
        <f t="shared" si="0"/>
        <v>0</v>
      </c>
      <c r="R6" s="175">
        <f t="shared" si="0"/>
        <v>0</v>
      </c>
      <c r="S6" s="176">
        <f>SUM(S7,S86)</f>
        <v>5054048</v>
      </c>
      <c r="T6" s="174">
        <f aca="true" t="shared" si="1" ref="T6:AF6">SUM(T7,T86)</f>
        <v>653737</v>
      </c>
      <c r="U6" s="174">
        <f t="shared" si="1"/>
        <v>0</v>
      </c>
      <c r="V6" s="174">
        <f t="shared" si="1"/>
        <v>0</v>
      </c>
      <c r="W6" s="174">
        <f t="shared" si="1"/>
        <v>0</v>
      </c>
      <c r="X6" s="174">
        <f t="shared" si="1"/>
        <v>0</v>
      </c>
      <c r="Y6" s="174">
        <f t="shared" si="1"/>
        <v>6410</v>
      </c>
      <c r="Z6" s="174">
        <f t="shared" si="1"/>
        <v>0</v>
      </c>
      <c r="AA6" s="174">
        <f t="shared" si="1"/>
        <v>4393901</v>
      </c>
      <c r="AB6" s="174">
        <f t="shared" si="1"/>
        <v>0</v>
      </c>
      <c r="AC6" s="177">
        <f t="shared" si="1"/>
        <v>0</v>
      </c>
      <c r="AD6" s="178">
        <f t="shared" si="1"/>
        <v>0</v>
      </c>
      <c r="AE6" s="178">
        <f t="shared" si="1"/>
        <v>0</v>
      </c>
      <c r="AF6" s="179">
        <f t="shared" si="1"/>
        <v>0</v>
      </c>
      <c r="AG6" s="176">
        <f aca="true" t="shared" si="2" ref="AG6:AT6">SUM(AG7,AG86)</f>
        <v>5020993</v>
      </c>
      <c r="AH6" s="174">
        <f t="shared" si="2"/>
        <v>653737</v>
      </c>
      <c r="AI6" s="174">
        <f t="shared" si="2"/>
        <v>0</v>
      </c>
      <c r="AJ6" s="174">
        <f t="shared" si="2"/>
        <v>0</v>
      </c>
      <c r="AK6" s="174">
        <f t="shared" si="2"/>
        <v>0</v>
      </c>
      <c r="AL6" s="174">
        <f t="shared" si="2"/>
        <v>0</v>
      </c>
      <c r="AM6" s="174">
        <f t="shared" si="2"/>
        <v>6410</v>
      </c>
      <c r="AN6" s="174">
        <f t="shared" si="2"/>
        <v>0</v>
      </c>
      <c r="AO6" s="174">
        <f t="shared" si="2"/>
        <v>4360846</v>
      </c>
      <c r="AP6" s="174">
        <f t="shared" si="2"/>
        <v>0</v>
      </c>
      <c r="AQ6" s="177">
        <f t="shared" si="2"/>
        <v>0</v>
      </c>
      <c r="AR6" s="178">
        <f t="shared" si="2"/>
        <v>0</v>
      </c>
      <c r="AS6" s="178">
        <f t="shared" si="2"/>
        <v>0</v>
      </c>
      <c r="AT6" s="179">
        <f t="shared" si="2"/>
        <v>0</v>
      </c>
    </row>
    <row r="7" spans="1:46" s="70" customFormat="1" ht="25.5">
      <c r="A7" s="240" t="s">
        <v>145</v>
      </c>
      <c r="B7" s="72" t="s">
        <v>33</v>
      </c>
      <c r="C7" s="180">
        <f>SUM(C8,C24,C42,C54,C60,C70,C74,C82)</f>
        <v>5113891.43</v>
      </c>
      <c r="D7" s="181">
        <f aca="true" t="shared" si="3" ref="D7:R7">SUM(D8,D24,D42,D54,D60,D70,D74,D82)</f>
        <v>583574.9999999999</v>
      </c>
      <c r="E7" s="181">
        <f>SUM(E8,E24,E42,E54,E60,E70,E74,E82)</f>
        <v>12275</v>
      </c>
      <c r="F7" s="181">
        <f t="shared" si="3"/>
        <v>0</v>
      </c>
      <c r="G7" s="181">
        <f>SUM(G8,G24,G42,G54,G60,G70,G74,G82)</f>
        <v>0</v>
      </c>
      <c r="H7" s="181">
        <f t="shared" si="3"/>
        <v>0</v>
      </c>
      <c r="I7" s="264">
        <f t="shared" si="3"/>
        <v>27107.9</v>
      </c>
      <c r="J7" s="181">
        <f t="shared" si="3"/>
        <v>13130</v>
      </c>
      <c r="K7" s="181">
        <f t="shared" si="3"/>
        <v>2880</v>
      </c>
      <c r="L7" s="181">
        <f t="shared" si="3"/>
        <v>4316371</v>
      </c>
      <c r="M7" s="264">
        <f t="shared" si="3"/>
        <v>6296.74</v>
      </c>
      <c r="N7" s="181">
        <f t="shared" si="3"/>
        <v>151105.79</v>
      </c>
      <c r="O7" s="181">
        <f t="shared" si="3"/>
        <v>0</v>
      </c>
      <c r="P7" s="181">
        <f t="shared" si="3"/>
        <v>1150</v>
      </c>
      <c r="Q7" s="181">
        <f t="shared" si="3"/>
        <v>0</v>
      </c>
      <c r="R7" s="181">
        <f t="shared" si="3"/>
        <v>0</v>
      </c>
      <c r="S7" s="180">
        <f>SUM(S8,S24,S42,S54,S60,S70,S74,S82)</f>
        <v>5054048</v>
      </c>
      <c r="T7" s="181">
        <f aca="true" t="shared" si="4" ref="T7:AF7">SUM(T8,T24,T42,T54,T60,T70,T74,T82)</f>
        <v>653737</v>
      </c>
      <c r="U7" s="181">
        <f t="shared" si="4"/>
        <v>0</v>
      </c>
      <c r="V7" s="181">
        <f t="shared" si="4"/>
        <v>0</v>
      </c>
      <c r="W7" s="181">
        <f t="shared" si="4"/>
        <v>0</v>
      </c>
      <c r="X7" s="181">
        <f t="shared" si="4"/>
        <v>0</v>
      </c>
      <c r="Y7" s="181">
        <f t="shared" si="4"/>
        <v>6410</v>
      </c>
      <c r="Z7" s="181">
        <f t="shared" si="4"/>
        <v>0</v>
      </c>
      <c r="AA7" s="181">
        <f t="shared" si="4"/>
        <v>4393901</v>
      </c>
      <c r="AB7" s="181">
        <f t="shared" si="4"/>
        <v>0</v>
      </c>
      <c r="AC7" s="182">
        <f t="shared" si="4"/>
        <v>0</v>
      </c>
      <c r="AD7" s="181">
        <f t="shared" si="4"/>
        <v>0</v>
      </c>
      <c r="AE7" s="181">
        <f t="shared" si="4"/>
        <v>0</v>
      </c>
      <c r="AF7" s="183">
        <f t="shared" si="4"/>
        <v>0</v>
      </c>
      <c r="AG7" s="180">
        <f aca="true" t="shared" si="5" ref="AG7:AT7">SUM(AG8,AG24,AG42,AG54,AG60,AG70,AG74,AG82)</f>
        <v>5020993</v>
      </c>
      <c r="AH7" s="181">
        <f t="shared" si="5"/>
        <v>653737</v>
      </c>
      <c r="AI7" s="181">
        <f t="shared" si="5"/>
        <v>0</v>
      </c>
      <c r="AJ7" s="181">
        <f t="shared" si="5"/>
        <v>0</v>
      </c>
      <c r="AK7" s="181">
        <f t="shared" si="5"/>
        <v>0</v>
      </c>
      <c r="AL7" s="181">
        <f t="shared" si="5"/>
        <v>0</v>
      </c>
      <c r="AM7" s="181">
        <f t="shared" si="5"/>
        <v>6410</v>
      </c>
      <c r="AN7" s="181">
        <f t="shared" si="5"/>
        <v>0</v>
      </c>
      <c r="AO7" s="181">
        <f t="shared" si="5"/>
        <v>4360846</v>
      </c>
      <c r="AP7" s="181">
        <f t="shared" si="5"/>
        <v>0</v>
      </c>
      <c r="AQ7" s="182">
        <f t="shared" si="5"/>
        <v>0</v>
      </c>
      <c r="AR7" s="181">
        <f t="shared" si="5"/>
        <v>0</v>
      </c>
      <c r="AS7" s="181">
        <f t="shared" si="5"/>
        <v>0</v>
      </c>
      <c r="AT7" s="183">
        <f t="shared" si="5"/>
        <v>0</v>
      </c>
    </row>
    <row r="8" spans="1:46" s="70" customFormat="1" ht="25.5" customHeight="1">
      <c r="A8" s="73" t="s">
        <v>131</v>
      </c>
      <c r="B8" s="74" t="s">
        <v>48</v>
      </c>
      <c r="C8" s="180">
        <f>SUM(C9)</f>
        <v>4973051.2</v>
      </c>
      <c r="D8" s="184">
        <f aca="true" t="shared" si="6" ref="D8:R8">SUM(D9)</f>
        <v>579824.9999999999</v>
      </c>
      <c r="E8" s="184">
        <f t="shared" si="6"/>
        <v>0</v>
      </c>
      <c r="F8" s="184">
        <f t="shared" si="6"/>
        <v>0</v>
      </c>
      <c r="G8" s="184">
        <f t="shared" si="6"/>
        <v>0</v>
      </c>
      <c r="H8" s="184">
        <f t="shared" si="6"/>
        <v>0</v>
      </c>
      <c r="I8" s="265">
        <f t="shared" si="6"/>
        <v>15107.900000000001</v>
      </c>
      <c r="J8" s="184">
        <f t="shared" si="6"/>
        <v>4720</v>
      </c>
      <c r="K8" s="184">
        <f t="shared" si="6"/>
        <v>2880</v>
      </c>
      <c r="L8" s="184">
        <f t="shared" si="6"/>
        <v>4316371</v>
      </c>
      <c r="M8" s="265">
        <f t="shared" si="6"/>
        <v>4510.94</v>
      </c>
      <c r="N8" s="184">
        <f t="shared" si="6"/>
        <v>49636.36</v>
      </c>
      <c r="O8" s="184">
        <f t="shared" si="6"/>
        <v>0</v>
      </c>
      <c r="P8" s="184">
        <f t="shared" si="6"/>
        <v>0</v>
      </c>
      <c r="Q8" s="184">
        <f t="shared" si="6"/>
        <v>0</v>
      </c>
      <c r="R8" s="184">
        <f t="shared" si="6"/>
        <v>0</v>
      </c>
      <c r="S8" s="180">
        <f>SUM(S9)</f>
        <v>5047638</v>
      </c>
      <c r="T8" s="184">
        <f aca="true" t="shared" si="7" ref="T8:AF8">SUM(T9)</f>
        <v>653737</v>
      </c>
      <c r="U8" s="184">
        <f t="shared" si="7"/>
        <v>0</v>
      </c>
      <c r="V8" s="184">
        <f t="shared" si="7"/>
        <v>0</v>
      </c>
      <c r="W8" s="184">
        <f t="shared" si="7"/>
        <v>0</v>
      </c>
      <c r="X8" s="184">
        <f t="shared" si="7"/>
        <v>0</v>
      </c>
      <c r="Y8" s="184">
        <f t="shared" si="7"/>
        <v>0</v>
      </c>
      <c r="Z8" s="184">
        <f t="shared" si="7"/>
        <v>0</v>
      </c>
      <c r="AA8" s="184">
        <f t="shared" si="7"/>
        <v>4393901</v>
      </c>
      <c r="AB8" s="184">
        <f t="shared" si="7"/>
        <v>0</v>
      </c>
      <c r="AC8" s="185">
        <f t="shared" si="7"/>
        <v>0</v>
      </c>
      <c r="AD8" s="184">
        <f t="shared" si="7"/>
        <v>0</v>
      </c>
      <c r="AE8" s="184">
        <f t="shared" si="7"/>
        <v>0</v>
      </c>
      <c r="AF8" s="186">
        <f t="shared" si="7"/>
        <v>0</v>
      </c>
      <c r="AG8" s="180">
        <f aca="true" t="shared" si="8" ref="AG8:AT8">SUM(AG9)</f>
        <v>5014583</v>
      </c>
      <c r="AH8" s="184">
        <f t="shared" si="8"/>
        <v>653737</v>
      </c>
      <c r="AI8" s="184">
        <f t="shared" si="8"/>
        <v>0</v>
      </c>
      <c r="AJ8" s="184">
        <f t="shared" si="8"/>
        <v>0</v>
      </c>
      <c r="AK8" s="184">
        <f t="shared" si="8"/>
        <v>0</v>
      </c>
      <c r="AL8" s="184">
        <f t="shared" si="8"/>
        <v>0</v>
      </c>
      <c r="AM8" s="184">
        <f t="shared" si="8"/>
        <v>0</v>
      </c>
      <c r="AN8" s="184">
        <f t="shared" si="8"/>
        <v>0</v>
      </c>
      <c r="AO8" s="184">
        <f t="shared" si="8"/>
        <v>4360846</v>
      </c>
      <c r="AP8" s="184">
        <f t="shared" si="8"/>
        <v>0</v>
      </c>
      <c r="AQ8" s="185">
        <f t="shared" si="8"/>
        <v>0</v>
      </c>
      <c r="AR8" s="184">
        <f t="shared" si="8"/>
        <v>0</v>
      </c>
      <c r="AS8" s="184">
        <f t="shared" si="8"/>
        <v>0</v>
      </c>
      <c r="AT8" s="186">
        <f t="shared" si="8"/>
        <v>0</v>
      </c>
    </row>
    <row r="9" spans="1:46" s="70" customFormat="1" ht="12.75">
      <c r="A9" s="75">
        <v>3</v>
      </c>
      <c r="B9" s="76" t="s">
        <v>50</v>
      </c>
      <c r="C9" s="180">
        <f>SUM(C10,C14,C20,C22)</f>
        <v>4973051.2</v>
      </c>
      <c r="D9" s="187">
        <f aca="true" t="shared" si="9" ref="D9:R9">SUM(D10,D14,D20,D22)</f>
        <v>579824.9999999999</v>
      </c>
      <c r="E9" s="187">
        <f t="shared" si="9"/>
        <v>0</v>
      </c>
      <c r="F9" s="187">
        <f t="shared" si="9"/>
        <v>0</v>
      </c>
      <c r="G9" s="187">
        <f t="shared" si="9"/>
        <v>0</v>
      </c>
      <c r="H9" s="187">
        <f>SUM(H10,H14,H20,H22)</f>
        <v>0</v>
      </c>
      <c r="I9" s="262">
        <f>SUM(I10,I14,I20,I22)</f>
        <v>15107.900000000001</v>
      </c>
      <c r="J9" s="187">
        <f t="shared" si="9"/>
        <v>4720</v>
      </c>
      <c r="K9" s="187">
        <f t="shared" si="9"/>
        <v>2880</v>
      </c>
      <c r="L9" s="187">
        <f t="shared" si="9"/>
        <v>4316371</v>
      </c>
      <c r="M9" s="262">
        <f t="shared" si="9"/>
        <v>4510.94</v>
      </c>
      <c r="N9" s="187">
        <f t="shared" si="9"/>
        <v>49636.36</v>
      </c>
      <c r="O9" s="187">
        <f t="shared" si="9"/>
        <v>0</v>
      </c>
      <c r="P9" s="187">
        <f t="shared" si="9"/>
        <v>0</v>
      </c>
      <c r="Q9" s="187">
        <f t="shared" si="9"/>
        <v>0</v>
      </c>
      <c r="R9" s="187">
        <f t="shared" si="9"/>
        <v>0</v>
      </c>
      <c r="S9" s="180">
        <f>SUM(S10,S14,S20,S22)</f>
        <v>5047638</v>
      </c>
      <c r="T9" s="187">
        <f aca="true" t="shared" si="10" ref="T9:AF9">SUM(T10,T14,T20,T22)</f>
        <v>653737</v>
      </c>
      <c r="U9" s="187">
        <f t="shared" si="10"/>
        <v>0</v>
      </c>
      <c r="V9" s="187">
        <f t="shared" si="10"/>
        <v>0</v>
      </c>
      <c r="W9" s="187">
        <f t="shared" si="10"/>
        <v>0</v>
      </c>
      <c r="X9" s="187">
        <f t="shared" si="10"/>
        <v>0</v>
      </c>
      <c r="Y9" s="187">
        <f t="shared" si="10"/>
        <v>0</v>
      </c>
      <c r="Z9" s="187">
        <f t="shared" si="10"/>
        <v>0</v>
      </c>
      <c r="AA9" s="187">
        <f t="shared" si="10"/>
        <v>4393901</v>
      </c>
      <c r="AB9" s="187">
        <f t="shared" si="10"/>
        <v>0</v>
      </c>
      <c r="AC9" s="188">
        <f t="shared" si="10"/>
        <v>0</v>
      </c>
      <c r="AD9" s="187">
        <f t="shared" si="10"/>
        <v>0</v>
      </c>
      <c r="AE9" s="187">
        <f t="shared" si="10"/>
        <v>0</v>
      </c>
      <c r="AF9" s="189">
        <f t="shared" si="10"/>
        <v>0</v>
      </c>
      <c r="AG9" s="180">
        <f aca="true" t="shared" si="11" ref="AG9:AT9">SUM(AG10,AG14,AG20,AG22)</f>
        <v>5014583</v>
      </c>
      <c r="AH9" s="187">
        <f t="shared" si="11"/>
        <v>653737</v>
      </c>
      <c r="AI9" s="187">
        <f t="shared" si="11"/>
        <v>0</v>
      </c>
      <c r="AJ9" s="187">
        <f t="shared" si="11"/>
        <v>0</v>
      </c>
      <c r="AK9" s="187">
        <f t="shared" si="11"/>
        <v>0</v>
      </c>
      <c r="AL9" s="187">
        <f t="shared" si="11"/>
        <v>0</v>
      </c>
      <c r="AM9" s="187">
        <f t="shared" si="11"/>
        <v>0</v>
      </c>
      <c r="AN9" s="187">
        <f t="shared" si="11"/>
        <v>0</v>
      </c>
      <c r="AO9" s="187">
        <f t="shared" si="11"/>
        <v>4360846</v>
      </c>
      <c r="AP9" s="187">
        <f t="shared" si="11"/>
        <v>0</v>
      </c>
      <c r="AQ9" s="188">
        <f t="shared" si="11"/>
        <v>0</v>
      </c>
      <c r="AR9" s="187">
        <f t="shared" si="11"/>
        <v>0</v>
      </c>
      <c r="AS9" s="187">
        <f t="shared" si="11"/>
        <v>0</v>
      </c>
      <c r="AT9" s="189">
        <f t="shared" si="11"/>
        <v>0</v>
      </c>
    </row>
    <row r="10" spans="1:46" s="70" customFormat="1" ht="12.75">
      <c r="A10" s="75">
        <v>31</v>
      </c>
      <c r="B10" s="76" t="s">
        <v>13</v>
      </c>
      <c r="C10" s="180">
        <f>SUM(C11:C13)</f>
        <v>4155371</v>
      </c>
      <c r="D10" s="190">
        <f aca="true" t="shared" si="12" ref="D10:R10">SUM(D11:D13)</f>
        <v>0</v>
      </c>
      <c r="E10" s="190">
        <f t="shared" si="12"/>
        <v>0</v>
      </c>
      <c r="F10" s="190">
        <f t="shared" si="12"/>
        <v>0</v>
      </c>
      <c r="G10" s="190">
        <f t="shared" si="12"/>
        <v>0</v>
      </c>
      <c r="H10" s="190">
        <f t="shared" si="12"/>
        <v>0</v>
      </c>
      <c r="I10" s="266">
        <f t="shared" si="12"/>
        <v>0</v>
      </c>
      <c r="J10" s="190">
        <f t="shared" si="12"/>
        <v>0</v>
      </c>
      <c r="K10" s="190">
        <f t="shared" si="12"/>
        <v>0</v>
      </c>
      <c r="L10" s="190">
        <f t="shared" si="12"/>
        <v>4155371</v>
      </c>
      <c r="M10" s="266">
        <f>SUM(M11:M13)</f>
        <v>0</v>
      </c>
      <c r="N10" s="190">
        <f t="shared" si="12"/>
        <v>0</v>
      </c>
      <c r="O10" s="190">
        <f t="shared" si="12"/>
        <v>0</v>
      </c>
      <c r="P10" s="190">
        <f t="shared" si="12"/>
        <v>0</v>
      </c>
      <c r="Q10" s="190">
        <f t="shared" si="12"/>
        <v>0</v>
      </c>
      <c r="R10" s="190">
        <f t="shared" si="12"/>
        <v>0</v>
      </c>
      <c r="S10" s="180">
        <f>SUM(T10:AF10)</f>
        <v>4220518</v>
      </c>
      <c r="T10" s="187"/>
      <c r="U10" s="187"/>
      <c r="V10" s="187"/>
      <c r="W10" s="187"/>
      <c r="X10" s="187"/>
      <c r="Y10" s="187"/>
      <c r="Z10" s="187"/>
      <c r="AA10" s="187">
        <v>4220518</v>
      </c>
      <c r="AB10" s="187"/>
      <c r="AC10" s="188"/>
      <c r="AD10" s="187"/>
      <c r="AE10" s="187"/>
      <c r="AF10" s="189"/>
      <c r="AG10" s="180">
        <f>SUM(AH10:AT10)</f>
        <v>4187463</v>
      </c>
      <c r="AH10" s="187"/>
      <c r="AI10" s="187"/>
      <c r="AJ10" s="187"/>
      <c r="AK10" s="187"/>
      <c r="AL10" s="187"/>
      <c r="AM10" s="187"/>
      <c r="AN10" s="187"/>
      <c r="AO10" s="187">
        <v>4187463</v>
      </c>
      <c r="AP10" s="187"/>
      <c r="AQ10" s="188"/>
      <c r="AR10" s="187"/>
      <c r="AS10" s="187"/>
      <c r="AT10" s="189"/>
    </row>
    <row r="11" spans="1:46" ht="12.75">
      <c r="A11" s="77">
        <v>311</v>
      </c>
      <c r="B11" s="78" t="s">
        <v>14</v>
      </c>
      <c r="C11" s="191">
        <f>SUM(D11:R11)</f>
        <v>3450940</v>
      </c>
      <c r="D11" s="192"/>
      <c r="E11" s="192"/>
      <c r="F11" s="192"/>
      <c r="G11" s="192"/>
      <c r="H11" s="192"/>
      <c r="I11" s="261"/>
      <c r="J11" s="192"/>
      <c r="K11" s="192"/>
      <c r="L11" s="192">
        <v>3450940</v>
      </c>
      <c r="M11" s="192"/>
      <c r="N11" s="192"/>
      <c r="O11" s="192"/>
      <c r="P11" s="192"/>
      <c r="Q11" s="192"/>
      <c r="R11" s="192"/>
      <c r="S11" s="193"/>
      <c r="T11" s="194"/>
      <c r="U11" s="194"/>
      <c r="V11" s="194"/>
      <c r="W11" s="194"/>
      <c r="X11" s="194"/>
      <c r="Y11" s="194"/>
      <c r="Z11" s="194"/>
      <c r="AA11" s="194"/>
      <c r="AB11" s="194"/>
      <c r="AC11" s="195"/>
      <c r="AD11" s="194"/>
      <c r="AE11" s="194"/>
      <c r="AF11" s="196"/>
      <c r="AG11" s="193"/>
      <c r="AH11" s="194"/>
      <c r="AI11" s="194"/>
      <c r="AJ11" s="194"/>
      <c r="AK11" s="194"/>
      <c r="AL11" s="194"/>
      <c r="AM11" s="194"/>
      <c r="AN11" s="194"/>
      <c r="AO11" s="194"/>
      <c r="AP11" s="194"/>
      <c r="AQ11" s="195"/>
      <c r="AR11" s="194"/>
      <c r="AS11" s="194"/>
      <c r="AT11" s="196"/>
    </row>
    <row r="12" spans="1:46" ht="12.75">
      <c r="A12" s="77">
        <v>312</v>
      </c>
      <c r="B12" s="78" t="s">
        <v>15</v>
      </c>
      <c r="C12" s="191">
        <f>SUM(D12:R12)</f>
        <v>144943</v>
      </c>
      <c r="D12" s="192"/>
      <c r="E12" s="192"/>
      <c r="F12" s="192"/>
      <c r="G12" s="192"/>
      <c r="H12" s="192"/>
      <c r="I12" s="261"/>
      <c r="J12" s="192"/>
      <c r="K12" s="192"/>
      <c r="L12" s="192">
        <v>144943</v>
      </c>
      <c r="M12" s="192"/>
      <c r="N12" s="192"/>
      <c r="O12" s="192"/>
      <c r="P12" s="192"/>
      <c r="Q12" s="192"/>
      <c r="R12" s="192"/>
      <c r="S12" s="193"/>
      <c r="T12" s="194"/>
      <c r="U12" s="194"/>
      <c r="V12" s="194"/>
      <c r="W12" s="194"/>
      <c r="X12" s="194"/>
      <c r="Y12" s="194"/>
      <c r="Z12" s="194"/>
      <c r="AA12" s="194"/>
      <c r="AB12" s="194"/>
      <c r="AC12" s="195"/>
      <c r="AD12" s="194"/>
      <c r="AE12" s="194"/>
      <c r="AF12" s="196"/>
      <c r="AG12" s="193"/>
      <c r="AH12" s="194"/>
      <c r="AI12" s="194"/>
      <c r="AJ12" s="194"/>
      <c r="AK12" s="194"/>
      <c r="AL12" s="194"/>
      <c r="AM12" s="194"/>
      <c r="AN12" s="194"/>
      <c r="AO12" s="194"/>
      <c r="AP12" s="194"/>
      <c r="AQ12" s="195"/>
      <c r="AR12" s="194"/>
      <c r="AS12" s="194"/>
      <c r="AT12" s="196"/>
    </row>
    <row r="13" spans="1:46" ht="12.75">
      <c r="A13" s="77">
        <v>313</v>
      </c>
      <c r="B13" s="78" t="s">
        <v>16</v>
      </c>
      <c r="C13" s="191">
        <f>SUM(D13:R13)</f>
        <v>559488</v>
      </c>
      <c r="D13" s="192"/>
      <c r="E13" s="192"/>
      <c r="F13" s="192"/>
      <c r="G13" s="192"/>
      <c r="H13" s="192"/>
      <c r="I13" s="261"/>
      <c r="J13" s="192"/>
      <c r="K13" s="192"/>
      <c r="L13" s="192">
        <v>559488</v>
      </c>
      <c r="M13" s="261"/>
      <c r="N13" s="192"/>
      <c r="O13" s="192"/>
      <c r="P13" s="192"/>
      <c r="Q13" s="192"/>
      <c r="R13" s="192"/>
      <c r="S13" s="193"/>
      <c r="T13" s="194"/>
      <c r="U13" s="194"/>
      <c r="V13" s="194"/>
      <c r="W13" s="194"/>
      <c r="X13" s="194"/>
      <c r="Y13" s="194"/>
      <c r="Z13" s="194"/>
      <c r="AA13" s="194"/>
      <c r="AB13" s="194"/>
      <c r="AC13" s="195"/>
      <c r="AD13" s="194"/>
      <c r="AE13" s="194"/>
      <c r="AF13" s="196"/>
      <c r="AG13" s="193"/>
      <c r="AH13" s="194"/>
      <c r="AI13" s="194"/>
      <c r="AJ13" s="194"/>
      <c r="AK13" s="194"/>
      <c r="AL13" s="194"/>
      <c r="AM13" s="194"/>
      <c r="AN13" s="194"/>
      <c r="AO13" s="194"/>
      <c r="AP13" s="194"/>
      <c r="AQ13" s="195"/>
      <c r="AR13" s="194"/>
      <c r="AS13" s="194"/>
      <c r="AT13" s="196"/>
    </row>
    <row r="14" spans="1:46" s="70" customFormat="1" ht="12.75">
      <c r="A14" s="75">
        <v>32</v>
      </c>
      <c r="B14" s="76" t="s">
        <v>17</v>
      </c>
      <c r="C14" s="180">
        <f>SUM(C15:C19)</f>
        <v>781682.5099999999</v>
      </c>
      <c r="D14" s="187">
        <f aca="true" t="shared" si="13" ref="D14:R14">SUM(D15:D19)</f>
        <v>578024.9999999999</v>
      </c>
      <c r="E14" s="187">
        <f t="shared" si="13"/>
        <v>0</v>
      </c>
      <c r="F14" s="187">
        <f t="shared" si="13"/>
        <v>0</v>
      </c>
      <c r="G14" s="187">
        <f t="shared" si="13"/>
        <v>0</v>
      </c>
      <c r="H14" s="187">
        <f t="shared" si="13"/>
        <v>0</v>
      </c>
      <c r="I14" s="262">
        <f t="shared" si="13"/>
        <v>14807.900000000001</v>
      </c>
      <c r="J14" s="187">
        <f t="shared" si="13"/>
        <v>4450</v>
      </c>
      <c r="K14" s="187">
        <f t="shared" si="13"/>
        <v>2880</v>
      </c>
      <c r="L14" s="187">
        <f t="shared" si="13"/>
        <v>161000</v>
      </c>
      <c r="M14" s="262">
        <f t="shared" si="13"/>
        <v>4510.94</v>
      </c>
      <c r="N14" s="187">
        <f t="shared" si="13"/>
        <v>16008.67</v>
      </c>
      <c r="O14" s="187">
        <f t="shared" si="13"/>
        <v>0</v>
      </c>
      <c r="P14" s="187">
        <f t="shared" si="13"/>
        <v>0</v>
      </c>
      <c r="Q14" s="187">
        <f t="shared" si="13"/>
        <v>0</v>
      </c>
      <c r="R14" s="187">
        <f t="shared" si="13"/>
        <v>0</v>
      </c>
      <c r="S14" s="180">
        <f>SUM(T14:AF14)</f>
        <v>824620</v>
      </c>
      <c r="T14" s="187">
        <v>651237</v>
      </c>
      <c r="U14" s="187"/>
      <c r="V14" s="187"/>
      <c r="W14" s="187"/>
      <c r="X14" s="187"/>
      <c r="Y14" s="187"/>
      <c r="Z14" s="187"/>
      <c r="AA14" s="187">
        <v>173383</v>
      </c>
      <c r="AB14" s="187"/>
      <c r="AC14" s="188"/>
      <c r="AD14" s="187"/>
      <c r="AE14" s="187"/>
      <c r="AF14" s="189"/>
      <c r="AG14" s="180">
        <f>SUM(AH14:AT14)</f>
        <v>824620</v>
      </c>
      <c r="AH14" s="187">
        <v>651237</v>
      </c>
      <c r="AI14" s="187"/>
      <c r="AJ14" s="187"/>
      <c r="AK14" s="187"/>
      <c r="AL14" s="187"/>
      <c r="AM14" s="187"/>
      <c r="AN14" s="187"/>
      <c r="AO14" s="187">
        <v>173383</v>
      </c>
      <c r="AP14" s="187"/>
      <c r="AQ14" s="188"/>
      <c r="AR14" s="187"/>
      <c r="AS14" s="187"/>
      <c r="AT14" s="189"/>
    </row>
    <row r="15" spans="1:46" ht="12.75">
      <c r="A15" s="77">
        <v>321</v>
      </c>
      <c r="B15" s="78" t="s">
        <v>18</v>
      </c>
      <c r="C15" s="191">
        <f>SUM(D15:R15)</f>
        <v>193453.2</v>
      </c>
      <c r="D15" s="270">
        <v>28953.2</v>
      </c>
      <c r="E15" s="197"/>
      <c r="F15" s="197"/>
      <c r="G15" s="197"/>
      <c r="H15" s="197"/>
      <c r="I15" s="267">
        <v>2500</v>
      </c>
      <c r="J15" s="270">
        <v>1000</v>
      </c>
      <c r="K15" s="197"/>
      <c r="L15" s="197">
        <v>161000</v>
      </c>
      <c r="M15" s="197"/>
      <c r="N15" s="197"/>
      <c r="O15" s="197"/>
      <c r="P15" s="197"/>
      <c r="Q15" s="197"/>
      <c r="R15" s="197"/>
      <c r="S15" s="193"/>
      <c r="T15" s="194"/>
      <c r="U15" s="194"/>
      <c r="V15" s="194"/>
      <c r="W15" s="194"/>
      <c r="X15" s="194"/>
      <c r="Y15" s="194"/>
      <c r="Z15" s="194"/>
      <c r="AA15" s="198"/>
      <c r="AB15" s="194"/>
      <c r="AC15" s="195"/>
      <c r="AD15" s="194"/>
      <c r="AE15" s="194"/>
      <c r="AF15" s="196"/>
      <c r="AG15" s="193"/>
      <c r="AH15" s="194"/>
      <c r="AI15" s="194"/>
      <c r="AJ15" s="194"/>
      <c r="AK15" s="194"/>
      <c r="AL15" s="194"/>
      <c r="AM15" s="194"/>
      <c r="AN15" s="194"/>
      <c r="AO15" s="198"/>
      <c r="AP15" s="194"/>
      <c r="AQ15" s="195"/>
      <c r="AR15" s="194"/>
      <c r="AS15" s="194"/>
      <c r="AT15" s="196"/>
    </row>
    <row r="16" spans="1:46" ht="12.75">
      <c r="A16" s="77">
        <v>322</v>
      </c>
      <c r="B16" s="78" t="s">
        <v>19</v>
      </c>
      <c r="C16" s="191">
        <f>SUM(D16:R16)</f>
        <v>180627.06</v>
      </c>
      <c r="D16" s="270">
        <v>173400</v>
      </c>
      <c r="E16" s="197"/>
      <c r="F16" s="197"/>
      <c r="G16" s="197"/>
      <c r="H16" s="197"/>
      <c r="I16" s="267">
        <v>4977.06</v>
      </c>
      <c r="J16" s="270">
        <v>2250</v>
      </c>
      <c r="K16" s="197"/>
      <c r="L16" s="199"/>
      <c r="M16" s="241"/>
      <c r="N16" s="197">
        <v>0</v>
      </c>
      <c r="O16" s="197"/>
      <c r="P16" s="197"/>
      <c r="Q16" s="197"/>
      <c r="R16" s="197"/>
      <c r="S16" s="193"/>
      <c r="T16" s="194"/>
      <c r="U16" s="194"/>
      <c r="V16" s="194"/>
      <c r="W16" s="194"/>
      <c r="X16" s="194"/>
      <c r="Y16" s="194"/>
      <c r="Z16" s="194"/>
      <c r="AA16" s="198"/>
      <c r="AB16" s="194"/>
      <c r="AC16" s="195"/>
      <c r="AD16" s="194"/>
      <c r="AE16" s="194"/>
      <c r="AF16" s="196"/>
      <c r="AG16" s="193"/>
      <c r="AH16" s="194"/>
      <c r="AI16" s="194"/>
      <c r="AJ16" s="194"/>
      <c r="AK16" s="194"/>
      <c r="AL16" s="194"/>
      <c r="AM16" s="194"/>
      <c r="AN16" s="194"/>
      <c r="AO16" s="198"/>
      <c r="AP16" s="194"/>
      <c r="AQ16" s="195"/>
      <c r="AR16" s="194"/>
      <c r="AS16" s="194"/>
      <c r="AT16" s="196"/>
    </row>
    <row r="17" spans="1:46" ht="12.75">
      <c r="A17" s="77">
        <v>323</v>
      </c>
      <c r="B17" s="78" t="s">
        <v>20</v>
      </c>
      <c r="C17" s="191">
        <f>SUM(D17:R17)</f>
        <v>376472.14999999997</v>
      </c>
      <c r="D17" s="270">
        <v>367963.48</v>
      </c>
      <c r="E17" s="197"/>
      <c r="F17" s="197"/>
      <c r="G17" s="197"/>
      <c r="H17" s="197"/>
      <c r="I17" s="267">
        <v>5000</v>
      </c>
      <c r="J17" s="270">
        <v>1000</v>
      </c>
      <c r="K17" s="197"/>
      <c r="L17" s="199"/>
      <c r="M17" s="241"/>
      <c r="N17" s="270">
        <v>2508.67</v>
      </c>
      <c r="O17" s="197"/>
      <c r="P17" s="197"/>
      <c r="Q17" s="197"/>
      <c r="R17" s="197"/>
      <c r="S17" s="193"/>
      <c r="T17" s="194"/>
      <c r="U17" s="194"/>
      <c r="V17" s="194"/>
      <c r="W17" s="194"/>
      <c r="X17" s="194"/>
      <c r="Y17" s="194"/>
      <c r="Z17" s="194"/>
      <c r="AA17" s="198"/>
      <c r="AB17" s="194"/>
      <c r="AC17" s="195"/>
      <c r="AD17" s="194"/>
      <c r="AE17" s="194"/>
      <c r="AF17" s="196"/>
      <c r="AG17" s="193"/>
      <c r="AH17" s="194"/>
      <c r="AI17" s="194"/>
      <c r="AJ17" s="194"/>
      <c r="AK17" s="194"/>
      <c r="AL17" s="194"/>
      <c r="AM17" s="194"/>
      <c r="AN17" s="194"/>
      <c r="AO17" s="198"/>
      <c r="AP17" s="194"/>
      <c r="AQ17" s="195"/>
      <c r="AR17" s="194"/>
      <c r="AS17" s="194"/>
      <c r="AT17" s="196"/>
    </row>
    <row r="18" spans="1:46" ht="25.5">
      <c r="A18" s="79">
        <v>324</v>
      </c>
      <c r="B18" s="80" t="s">
        <v>43</v>
      </c>
      <c r="C18" s="191">
        <f>SUM(D18:R18)</f>
        <v>4841.78</v>
      </c>
      <c r="D18" s="270"/>
      <c r="E18" s="197"/>
      <c r="F18" s="197"/>
      <c r="G18" s="197"/>
      <c r="H18" s="197"/>
      <c r="I18" s="267">
        <v>330.84</v>
      </c>
      <c r="J18" s="270"/>
      <c r="K18" s="197"/>
      <c r="L18" s="199"/>
      <c r="M18" s="257">
        <v>4510.94</v>
      </c>
      <c r="N18" s="197">
        <v>0</v>
      </c>
      <c r="O18" s="197"/>
      <c r="P18" s="197"/>
      <c r="Q18" s="197"/>
      <c r="R18" s="197"/>
      <c r="S18" s="193"/>
      <c r="T18" s="194"/>
      <c r="U18" s="194"/>
      <c r="V18" s="194"/>
      <c r="W18" s="194"/>
      <c r="X18" s="194"/>
      <c r="Y18" s="194"/>
      <c r="Z18" s="194"/>
      <c r="AA18" s="198"/>
      <c r="AB18" s="194"/>
      <c r="AC18" s="195"/>
      <c r="AD18" s="194"/>
      <c r="AE18" s="194"/>
      <c r="AF18" s="196"/>
      <c r="AG18" s="193"/>
      <c r="AH18" s="194"/>
      <c r="AI18" s="194"/>
      <c r="AJ18" s="194"/>
      <c r="AK18" s="194"/>
      <c r="AL18" s="194"/>
      <c r="AM18" s="194"/>
      <c r="AN18" s="194"/>
      <c r="AO18" s="198"/>
      <c r="AP18" s="194"/>
      <c r="AQ18" s="195"/>
      <c r="AR18" s="194"/>
      <c r="AS18" s="194"/>
      <c r="AT18" s="196"/>
    </row>
    <row r="19" spans="1:46" ht="12.75">
      <c r="A19" s="77">
        <v>329</v>
      </c>
      <c r="B19" s="78" t="s">
        <v>21</v>
      </c>
      <c r="C19" s="191">
        <f>SUM(D19:R19)</f>
        <v>26288.32</v>
      </c>
      <c r="D19" s="270">
        <v>7708.32</v>
      </c>
      <c r="E19" s="197"/>
      <c r="F19" s="197"/>
      <c r="G19" s="197"/>
      <c r="H19" s="197"/>
      <c r="I19" s="267">
        <v>2000</v>
      </c>
      <c r="J19" s="270">
        <v>200</v>
      </c>
      <c r="K19" s="197">
        <v>2880</v>
      </c>
      <c r="L19" s="241">
        <v>0</v>
      </c>
      <c r="M19" s="241"/>
      <c r="N19" s="270">
        <v>13500</v>
      </c>
      <c r="O19" s="197"/>
      <c r="P19" s="197"/>
      <c r="Q19" s="197"/>
      <c r="R19" s="197"/>
      <c r="S19" s="193"/>
      <c r="T19" s="194"/>
      <c r="U19" s="194"/>
      <c r="V19" s="194"/>
      <c r="W19" s="194"/>
      <c r="X19" s="194"/>
      <c r="Y19" s="194"/>
      <c r="Z19" s="194"/>
      <c r="AA19" s="200"/>
      <c r="AB19" s="194"/>
      <c r="AC19" s="195"/>
      <c r="AD19" s="194"/>
      <c r="AE19" s="194"/>
      <c r="AF19" s="196"/>
      <c r="AG19" s="193"/>
      <c r="AH19" s="194"/>
      <c r="AI19" s="194"/>
      <c r="AJ19" s="194"/>
      <c r="AK19" s="194"/>
      <c r="AL19" s="194"/>
      <c r="AM19" s="194"/>
      <c r="AN19" s="194"/>
      <c r="AO19" s="200"/>
      <c r="AP19" s="194"/>
      <c r="AQ19" s="195"/>
      <c r="AR19" s="194"/>
      <c r="AS19" s="194"/>
      <c r="AT19" s="196"/>
    </row>
    <row r="20" spans="1:46" s="70" customFormat="1" ht="12.75">
      <c r="A20" s="75">
        <v>34</v>
      </c>
      <c r="B20" s="76" t="s">
        <v>22</v>
      </c>
      <c r="C20" s="180">
        <f>SUM(C21)</f>
        <v>2370</v>
      </c>
      <c r="D20" s="270">
        <f aca="true" t="shared" si="14" ref="D20:K20">SUM(D21)</f>
        <v>1800</v>
      </c>
      <c r="E20" s="187">
        <f t="shared" si="14"/>
        <v>0</v>
      </c>
      <c r="F20" s="187">
        <f t="shared" si="14"/>
        <v>0</v>
      </c>
      <c r="G20" s="187">
        <f t="shared" si="14"/>
        <v>0</v>
      </c>
      <c r="H20" s="187">
        <f t="shared" si="14"/>
        <v>0</v>
      </c>
      <c r="I20" s="262">
        <f t="shared" si="14"/>
        <v>300</v>
      </c>
      <c r="J20" s="187">
        <f t="shared" si="14"/>
        <v>270</v>
      </c>
      <c r="K20" s="187">
        <f t="shared" si="14"/>
        <v>0</v>
      </c>
      <c r="L20" s="201"/>
      <c r="M20" s="254"/>
      <c r="N20" s="187">
        <f>SUM(N21)</f>
        <v>0</v>
      </c>
      <c r="O20" s="187">
        <f>SUM(O21)</f>
        <v>0</v>
      </c>
      <c r="P20" s="187">
        <f>SUM(P21)</f>
        <v>0</v>
      </c>
      <c r="Q20" s="187">
        <f>SUM(Q21)</f>
        <v>0</v>
      </c>
      <c r="R20" s="187">
        <f>SUM(R21)</f>
        <v>0</v>
      </c>
      <c r="S20" s="180">
        <f>SUM(T20:AF20)</f>
        <v>2500</v>
      </c>
      <c r="T20" s="187">
        <v>2500</v>
      </c>
      <c r="U20" s="187"/>
      <c r="V20" s="187"/>
      <c r="W20" s="187"/>
      <c r="X20" s="187"/>
      <c r="Y20" s="187"/>
      <c r="Z20" s="187"/>
      <c r="AA20" s="198"/>
      <c r="AB20" s="187"/>
      <c r="AC20" s="188"/>
      <c r="AD20" s="187"/>
      <c r="AE20" s="187"/>
      <c r="AF20" s="189"/>
      <c r="AG20" s="180">
        <f>SUM(AH20:AT20)</f>
        <v>2500</v>
      </c>
      <c r="AH20" s="187">
        <v>2500</v>
      </c>
      <c r="AI20" s="187"/>
      <c r="AJ20" s="187"/>
      <c r="AK20" s="187"/>
      <c r="AL20" s="187"/>
      <c r="AM20" s="187"/>
      <c r="AN20" s="187"/>
      <c r="AO20" s="198"/>
      <c r="AP20" s="187"/>
      <c r="AQ20" s="188"/>
      <c r="AR20" s="187"/>
      <c r="AS20" s="187"/>
      <c r="AT20" s="189"/>
    </row>
    <row r="21" spans="1:46" ht="12.75">
      <c r="A21" s="77">
        <v>343</v>
      </c>
      <c r="B21" s="78" t="s">
        <v>23</v>
      </c>
      <c r="C21" s="191">
        <f>SUM(D21:R21)</f>
        <v>2370</v>
      </c>
      <c r="D21" s="270">
        <v>1800</v>
      </c>
      <c r="E21" s="197"/>
      <c r="F21" s="197"/>
      <c r="G21" s="197"/>
      <c r="H21" s="197"/>
      <c r="I21" s="267">
        <v>300</v>
      </c>
      <c r="J21" s="270">
        <v>270</v>
      </c>
      <c r="K21" s="197"/>
      <c r="L21" s="199"/>
      <c r="M21" s="241"/>
      <c r="N21" s="197"/>
      <c r="O21" s="197"/>
      <c r="P21" s="197"/>
      <c r="Q21" s="197"/>
      <c r="R21" s="197"/>
      <c r="S21" s="202"/>
      <c r="T21" s="194"/>
      <c r="U21" s="194"/>
      <c r="V21" s="194"/>
      <c r="W21" s="194"/>
      <c r="X21" s="194"/>
      <c r="Y21" s="194"/>
      <c r="Z21" s="194"/>
      <c r="AA21" s="198"/>
      <c r="AB21" s="194"/>
      <c r="AC21" s="195"/>
      <c r="AD21" s="194"/>
      <c r="AE21" s="194"/>
      <c r="AF21" s="196"/>
      <c r="AG21" s="202"/>
      <c r="AH21" s="194"/>
      <c r="AI21" s="194"/>
      <c r="AJ21" s="194"/>
      <c r="AK21" s="194"/>
      <c r="AL21" s="194"/>
      <c r="AM21" s="194"/>
      <c r="AN21" s="194"/>
      <c r="AO21" s="198"/>
      <c r="AP21" s="194"/>
      <c r="AQ21" s="195"/>
      <c r="AR21" s="194"/>
      <c r="AS21" s="194"/>
      <c r="AT21" s="196"/>
    </row>
    <row r="22" spans="1:46" s="229" customFormat="1" ht="25.5">
      <c r="A22" s="221">
        <v>37</v>
      </c>
      <c r="B22" s="222" t="s">
        <v>115</v>
      </c>
      <c r="C22" s="223">
        <f>SUM(C23)</f>
        <v>33627.69</v>
      </c>
      <c r="D22" s="224">
        <f aca="true" t="shared" si="15" ref="D22:R22">SUM(D23)</f>
        <v>0</v>
      </c>
      <c r="E22" s="224">
        <f t="shared" si="15"/>
        <v>0</v>
      </c>
      <c r="F22" s="224">
        <f t="shared" si="15"/>
        <v>0</v>
      </c>
      <c r="G22" s="224">
        <f t="shared" si="15"/>
        <v>0</v>
      </c>
      <c r="H22" s="224">
        <f t="shared" si="15"/>
        <v>0</v>
      </c>
      <c r="I22" s="224">
        <f t="shared" si="15"/>
        <v>0</v>
      </c>
      <c r="J22" s="224">
        <f t="shared" si="15"/>
        <v>0</v>
      </c>
      <c r="K22" s="224">
        <f t="shared" si="15"/>
        <v>0</v>
      </c>
      <c r="L22" s="225"/>
      <c r="M22" s="255"/>
      <c r="N22" s="270">
        <f t="shared" si="15"/>
        <v>33627.69</v>
      </c>
      <c r="O22" s="224">
        <f t="shared" si="15"/>
        <v>0</v>
      </c>
      <c r="P22" s="224">
        <f t="shared" si="15"/>
        <v>0</v>
      </c>
      <c r="Q22" s="224">
        <f t="shared" si="15"/>
        <v>0</v>
      </c>
      <c r="R22" s="224">
        <f t="shared" si="15"/>
        <v>0</v>
      </c>
      <c r="S22" s="223">
        <f>SUM(T22:AF22)</f>
        <v>0</v>
      </c>
      <c r="T22" s="224"/>
      <c r="U22" s="224"/>
      <c r="V22" s="224"/>
      <c r="W22" s="224"/>
      <c r="X22" s="224"/>
      <c r="Y22" s="224"/>
      <c r="Z22" s="224"/>
      <c r="AA22" s="226"/>
      <c r="AB22" s="224"/>
      <c r="AC22" s="227"/>
      <c r="AD22" s="224"/>
      <c r="AE22" s="224"/>
      <c r="AF22" s="228"/>
      <c r="AG22" s="223">
        <f>SUM(AH22:AT22)</f>
        <v>0</v>
      </c>
      <c r="AH22" s="224"/>
      <c r="AI22" s="224"/>
      <c r="AJ22" s="224"/>
      <c r="AK22" s="224"/>
      <c r="AL22" s="224"/>
      <c r="AM22" s="224"/>
      <c r="AN22" s="224"/>
      <c r="AO22" s="226"/>
      <c r="AP22" s="224"/>
      <c r="AQ22" s="227"/>
      <c r="AR22" s="224"/>
      <c r="AS22" s="224"/>
      <c r="AT22" s="228"/>
    </row>
    <row r="23" spans="1:46" s="239" customFormat="1" ht="25.5">
      <c r="A23" s="230">
        <v>372</v>
      </c>
      <c r="B23" s="231" t="s">
        <v>116</v>
      </c>
      <c r="C23" s="232">
        <f>SUM(D23:R23)</f>
        <v>33627.69</v>
      </c>
      <c r="D23" s="233"/>
      <c r="E23" s="233"/>
      <c r="F23" s="233"/>
      <c r="G23" s="233"/>
      <c r="H23" s="233"/>
      <c r="I23" s="233"/>
      <c r="J23" s="233"/>
      <c r="K23" s="233"/>
      <c r="L23" s="234"/>
      <c r="M23" s="256"/>
      <c r="N23" s="270">
        <v>33627.69</v>
      </c>
      <c r="O23" s="233"/>
      <c r="P23" s="233"/>
      <c r="Q23" s="233"/>
      <c r="R23" s="233"/>
      <c r="S23" s="235"/>
      <c r="T23" s="236"/>
      <c r="U23" s="236"/>
      <c r="V23" s="236"/>
      <c r="W23" s="236"/>
      <c r="X23" s="236"/>
      <c r="Y23" s="236"/>
      <c r="Z23" s="236"/>
      <c r="AA23" s="226"/>
      <c r="AB23" s="236"/>
      <c r="AC23" s="237"/>
      <c r="AD23" s="236"/>
      <c r="AE23" s="236"/>
      <c r="AF23" s="238"/>
      <c r="AG23" s="235"/>
      <c r="AH23" s="236"/>
      <c r="AI23" s="236"/>
      <c r="AJ23" s="236"/>
      <c r="AK23" s="236"/>
      <c r="AL23" s="236"/>
      <c r="AM23" s="236"/>
      <c r="AN23" s="236"/>
      <c r="AO23" s="226"/>
      <c r="AP23" s="236"/>
      <c r="AQ23" s="237"/>
      <c r="AR23" s="236"/>
      <c r="AS23" s="236"/>
      <c r="AT23" s="238"/>
    </row>
    <row r="24" spans="1:46" s="70" customFormat="1" ht="25.5" customHeight="1">
      <c r="A24" s="73" t="s">
        <v>130</v>
      </c>
      <c r="B24" s="74" t="s">
        <v>107</v>
      </c>
      <c r="C24" s="180">
        <f>SUM(C25,C30)</f>
        <v>134263.1</v>
      </c>
      <c r="D24" s="184">
        <f aca="true" t="shared" si="16" ref="D24:M24">SUM(D25,D30)</f>
        <v>3750</v>
      </c>
      <c r="E24" s="184">
        <f t="shared" si="16"/>
        <v>11125</v>
      </c>
      <c r="F24" s="184">
        <f t="shared" si="16"/>
        <v>0</v>
      </c>
      <c r="G24" s="184">
        <f t="shared" si="16"/>
        <v>0</v>
      </c>
      <c r="H24" s="184">
        <f t="shared" si="16"/>
        <v>0</v>
      </c>
      <c r="I24" s="265">
        <f t="shared" si="16"/>
        <v>12000</v>
      </c>
      <c r="J24" s="184">
        <f t="shared" si="16"/>
        <v>8410</v>
      </c>
      <c r="K24" s="184">
        <f t="shared" si="16"/>
        <v>0</v>
      </c>
      <c r="L24" s="184">
        <f t="shared" si="16"/>
        <v>0</v>
      </c>
      <c r="M24" s="184">
        <f t="shared" si="16"/>
        <v>0</v>
      </c>
      <c r="N24" s="184">
        <f aca="true" t="shared" si="17" ref="N24:S24">SUM(N25,N30)</f>
        <v>98978.1</v>
      </c>
      <c r="O24" s="184">
        <f t="shared" si="17"/>
        <v>0</v>
      </c>
      <c r="P24" s="184">
        <f t="shared" si="17"/>
        <v>0</v>
      </c>
      <c r="Q24" s="184">
        <f t="shared" si="17"/>
        <v>0</v>
      </c>
      <c r="R24" s="184">
        <f t="shared" si="17"/>
        <v>0</v>
      </c>
      <c r="S24" s="180">
        <f t="shared" si="17"/>
        <v>6410</v>
      </c>
      <c r="T24" s="184">
        <f aca="true" t="shared" si="18" ref="T24:Z24">SUM(T25,T30)</f>
        <v>0</v>
      </c>
      <c r="U24" s="184">
        <f t="shared" si="18"/>
        <v>0</v>
      </c>
      <c r="V24" s="184">
        <f t="shared" si="18"/>
        <v>0</v>
      </c>
      <c r="W24" s="184">
        <f t="shared" si="18"/>
        <v>0</v>
      </c>
      <c r="X24" s="184">
        <f t="shared" si="18"/>
        <v>0</v>
      </c>
      <c r="Y24" s="184">
        <f t="shared" si="18"/>
        <v>6410</v>
      </c>
      <c r="Z24" s="184">
        <f t="shared" si="18"/>
        <v>0</v>
      </c>
      <c r="AA24" s="204"/>
      <c r="AB24" s="184">
        <f aca="true" t="shared" si="19" ref="AB24:AN24">SUM(AB25,AB30)</f>
        <v>0</v>
      </c>
      <c r="AC24" s="185">
        <f t="shared" si="19"/>
        <v>0</v>
      </c>
      <c r="AD24" s="184">
        <f t="shared" si="19"/>
        <v>0</v>
      </c>
      <c r="AE24" s="184">
        <f t="shared" si="19"/>
        <v>0</v>
      </c>
      <c r="AF24" s="186">
        <f t="shared" si="19"/>
        <v>0</v>
      </c>
      <c r="AG24" s="180">
        <f t="shared" si="19"/>
        <v>6410</v>
      </c>
      <c r="AH24" s="184">
        <f t="shared" si="19"/>
        <v>0</v>
      </c>
      <c r="AI24" s="184">
        <f t="shared" si="19"/>
        <v>0</v>
      </c>
      <c r="AJ24" s="184">
        <f t="shared" si="19"/>
        <v>0</v>
      </c>
      <c r="AK24" s="184">
        <f t="shared" si="19"/>
        <v>0</v>
      </c>
      <c r="AL24" s="184">
        <f t="shared" si="19"/>
        <v>0</v>
      </c>
      <c r="AM24" s="184">
        <f t="shared" si="19"/>
        <v>6410</v>
      </c>
      <c r="AN24" s="184">
        <f t="shared" si="19"/>
        <v>0</v>
      </c>
      <c r="AO24" s="204"/>
      <c r="AP24" s="184">
        <f>SUM(AP25,AP30)</f>
        <v>0</v>
      </c>
      <c r="AQ24" s="185">
        <f>SUM(AQ25,AQ30)</f>
        <v>0</v>
      </c>
      <c r="AR24" s="184">
        <f>SUM(AR25,AR30)</f>
        <v>0</v>
      </c>
      <c r="AS24" s="184">
        <f>SUM(AS25,AS30)</f>
        <v>0</v>
      </c>
      <c r="AT24" s="186">
        <f>SUM(AT25,AT30)</f>
        <v>0</v>
      </c>
    </row>
    <row r="25" spans="1:46" s="70" customFormat="1" ht="12.75">
      <c r="A25" s="75">
        <v>3</v>
      </c>
      <c r="B25" s="76" t="s">
        <v>50</v>
      </c>
      <c r="C25" s="180">
        <f>SUM(C26)</f>
        <v>41075</v>
      </c>
      <c r="D25" s="187">
        <f aca="true" t="shared" si="20" ref="D25:J25">SUM(D26)</f>
        <v>3750</v>
      </c>
      <c r="E25" s="187">
        <f t="shared" si="20"/>
        <v>11125</v>
      </c>
      <c r="F25" s="187">
        <f t="shared" si="20"/>
        <v>0</v>
      </c>
      <c r="G25" s="187">
        <f t="shared" si="20"/>
        <v>0</v>
      </c>
      <c r="H25" s="187">
        <f t="shared" si="20"/>
        <v>0</v>
      </c>
      <c r="I25" s="262">
        <f t="shared" si="20"/>
        <v>0</v>
      </c>
      <c r="J25" s="187">
        <f t="shared" si="20"/>
        <v>0</v>
      </c>
      <c r="K25" s="187">
        <f>SUM(K26)</f>
        <v>0</v>
      </c>
      <c r="L25" s="187">
        <f>SUM(L26)</f>
        <v>0</v>
      </c>
      <c r="M25" s="187">
        <f>SUM(M26)</f>
        <v>0</v>
      </c>
      <c r="N25" s="187">
        <f aca="true" t="shared" si="21" ref="N25:S25">SUM(N26)</f>
        <v>26200</v>
      </c>
      <c r="O25" s="187">
        <f t="shared" si="21"/>
        <v>0</v>
      </c>
      <c r="P25" s="187">
        <f t="shared" si="21"/>
        <v>0</v>
      </c>
      <c r="Q25" s="187">
        <f t="shared" si="21"/>
        <v>0</v>
      </c>
      <c r="R25" s="187">
        <f t="shared" si="21"/>
        <v>0</v>
      </c>
      <c r="S25" s="180">
        <f t="shared" si="21"/>
        <v>0</v>
      </c>
      <c r="T25" s="187">
        <f aca="true" t="shared" si="22" ref="T25:Z25">SUM(T26)</f>
        <v>0</v>
      </c>
      <c r="U25" s="187">
        <f t="shared" si="22"/>
        <v>0</v>
      </c>
      <c r="V25" s="187">
        <f t="shared" si="22"/>
        <v>0</v>
      </c>
      <c r="W25" s="187">
        <f t="shared" si="22"/>
        <v>0</v>
      </c>
      <c r="X25" s="187">
        <f t="shared" si="22"/>
        <v>0</v>
      </c>
      <c r="Y25" s="187">
        <f t="shared" si="22"/>
        <v>0</v>
      </c>
      <c r="Z25" s="187">
        <f t="shared" si="22"/>
        <v>0</v>
      </c>
      <c r="AA25" s="200"/>
      <c r="AB25" s="187">
        <f aca="true" t="shared" si="23" ref="AB25:AN25">SUM(AB26)</f>
        <v>0</v>
      </c>
      <c r="AC25" s="188">
        <f t="shared" si="23"/>
        <v>0</v>
      </c>
      <c r="AD25" s="187">
        <f t="shared" si="23"/>
        <v>0</v>
      </c>
      <c r="AE25" s="187">
        <f t="shared" si="23"/>
        <v>0</v>
      </c>
      <c r="AF25" s="189">
        <f t="shared" si="23"/>
        <v>0</v>
      </c>
      <c r="AG25" s="180">
        <f t="shared" si="23"/>
        <v>0</v>
      </c>
      <c r="AH25" s="187">
        <f t="shared" si="23"/>
        <v>0</v>
      </c>
      <c r="AI25" s="187">
        <f t="shared" si="23"/>
        <v>0</v>
      </c>
      <c r="AJ25" s="187">
        <f t="shared" si="23"/>
        <v>0</v>
      </c>
      <c r="AK25" s="187">
        <f t="shared" si="23"/>
        <v>0</v>
      </c>
      <c r="AL25" s="187">
        <f t="shared" si="23"/>
        <v>0</v>
      </c>
      <c r="AM25" s="187">
        <f t="shared" si="23"/>
        <v>0</v>
      </c>
      <c r="AN25" s="187">
        <f t="shared" si="23"/>
        <v>0</v>
      </c>
      <c r="AO25" s="200"/>
      <c r="AP25" s="187">
        <f>SUM(AP26)</f>
        <v>0</v>
      </c>
      <c r="AQ25" s="188">
        <f>SUM(AQ26)</f>
        <v>0</v>
      </c>
      <c r="AR25" s="187">
        <f>SUM(AR26)</f>
        <v>0</v>
      </c>
      <c r="AS25" s="187">
        <f>SUM(AS26)</f>
        <v>0</v>
      </c>
      <c r="AT25" s="189">
        <f>SUM(AT26)</f>
        <v>0</v>
      </c>
    </row>
    <row r="26" spans="1:46" s="70" customFormat="1" ht="12.75">
      <c r="A26" s="75">
        <v>32</v>
      </c>
      <c r="B26" s="76" t="s">
        <v>17</v>
      </c>
      <c r="C26" s="180">
        <f>SUM(C27:C29)</f>
        <v>41075</v>
      </c>
      <c r="D26" s="187">
        <f aca="true" t="shared" si="24" ref="D26:J26">SUM(D27:D29)</f>
        <v>3750</v>
      </c>
      <c r="E26" s="187">
        <f t="shared" si="24"/>
        <v>11125</v>
      </c>
      <c r="F26" s="187">
        <f t="shared" si="24"/>
        <v>0</v>
      </c>
      <c r="G26" s="187">
        <f t="shared" si="24"/>
        <v>0</v>
      </c>
      <c r="H26" s="187">
        <f t="shared" si="24"/>
        <v>0</v>
      </c>
      <c r="I26" s="262">
        <f t="shared" si="24"/>
        <v>0</v>
      </c>
      <c r="J26" s="187">
        <f t="shared" si="24"/>
        <v>0</v>
      </c>
      <c r="K26" s="187">
        <f aca="true" t="shared" si="25" ref="K26:R26">SUM(K27:K29)</f>
        <v>0</v>
      </c>
      <c r="L26" s="187">
        <f t="shared" si="25"/>
        <v>0</v>
      </c>
      <c r="M26" s="187">
        <f t="shared" si="25"/>
        <v>0</v>
      </c>
      <c r="N26" s="187">
        <f t="shared" si="25"/>
        <v>26200</v>
      </c>
      <c r="O26" s="187">
        <f t="shared" si="25"/>
        <v>0</v>
      </c>
      <c r="P26" s="187">
        <f t="shared" si="25"/>
        <v>0</v>
      </c>
      <c r="Q26" s="187">
        <f t="shared" si="25"/>
        <v>0</v>
      </c>
      <c r="R26" s="187">
        <f t="shared" si="25"/>
        <v>0</v>
      </c>
      <c r="S26" s="180">
        <f>SUM(T26:AF26)</f>
        <v>0</v>
      </c>
      <c r="T26" s="187"/>
      <c r="U26" s="187"/>
      <c r="V26" s="187"/>
      <c r="W26" s="187"/>
      <c r="X26" s="187"/>
      <c r="Y26" s="187"/>
      <c r="Z26" s="187"/>
      <c r="AA26" s="200"/>
      <c r="AB26" s="187"/>
      <c r="AC26" s="188"/>
      <c r="AD26" s="187"/>
      <c r="AE26" s="187"/>
      <c r="AF26" s="189"/>
      <c r="AG26" s="180">
        <f>SUM(AH26:AT26)</f>
        <v>0</v>
      </c>
      <c r="AH26" s="187"/>
      <c r="AI26" s="187"/>
      <c r="AJ26" s="187"/>
      <c r="AK26" s="187"/>
      <c r="AL26" s="187"/>
      <c r="AM26" s="187"/>
      <c r="AN26" s="187"/>
      <c r="AO26" s="200"/>
      <c r="AP26" s="187"/>
      <c r="AQ26" s="188"/>
      <c r="AR26" s="187"/>
      <c r="AS26" s="187"/>
      <c r="AT26" s="189"/>
    </row>
    <row r="27" spans="1:46" ht="12.75">
      <c r="A27" s="77">
        <v>322</v>
      </c>
      <c r="B27" s="78" t="s">
        <v>19</v>
      </c>
      <c r="C27" s="191">
        <f>SUM(D27:R27)</f>
        <v>26200</v>
      </c>
      <c r="D27" s="197"/>
      <c r="E27" s="197"/>
      <c r="F27" s="197"/>
      <c r="G27" s="197"/>
      <c r="H27" s="197"/>
      <c r="I27" s="267"/>
      <c r="J27" s="197"/>
      <c r="K27" s="197"/>
      <c r="L27" s="199"/>
      <c r="M27" s="241"/>
      <c r="N27" s="271">
        <v>26200</v>
      </c>
      <c r="O27" s="197"/>
      <c r="P27" s="197"/>
      <c r="Q27" s="197"/>
      <c r="R27" s="197"/>
      <c r="S27" s="193"/>
      <c r="T27" s="194"/>
      <c r="U27" s="194"/>
      <c r="V27" s="194"/>
      <c r="W27" s="194"/>
      <c r="X27" s="194"/>
      <c r="Y27" s="194"/>
      <c r="Z27" s="194"/>
      <c r="AA27" s="198"/>
      <c r="AB27" s="194"/>
      <c r="AC27" s="195"/>
      <c r="AD27" s="194"/>
      <c r="AE27" s="194"/>
      <c r="AF27" s="196"/>
      <c r="AG27" s="193"/>
      <c r="AH27" s="194"/>
      <c r="AI27" s="194"/>
      <c r="AJ27" s="194"/>
      <c r="AK27" s="194"/>
      <c r="AL27" s="194"/>
      <c r="AM27" s="194"/>
      <c r="AN27" s="194"/>
      <c r="AO27" s="198"/>
      <c r="AP27" s="194"/>
      <c r="AQ27" s="195"/>
      <c r="AR27" s="194"/>
      <c r="AS27" s="194"/>
      <c r="AT27" s="196"/>
    </row>
    <row r="28" spans="1:46" ht="12.75">
      <c r="A28" s="77">
        <v>323</v>
      </c>
      <c r="B28" s="78" t="s">
        <v>20</v>
      </c>
      <c r="C28" s="191">
        <f>SUM(D28:R28)</f>
        <v>14875</v>
      </c>
      <c r="D28" s="270">
        <v>3750</v>
      </c>
      <c r="E28" s="197">
        <v>11125</v>
      </c>
      <c r="F28" s="197"/>
      <c r="G28" s="197"/>
      <c r="H28" s="197"/>
      <c r="I28" s="267"/>
      <c r="J28" s="197"/>
      <c r="K28" s="197"/>
      <c r="L28" s="199"/>
      <c r="M28" s="241"/>
      <c r="N28" s="197"/>
      <c r="O28" s="197"/>
      <c r="P28" s="197"/>
      <c r="Q28" s="197"/>
      <c r="R28" s="197"/>
      <c r="S28" s="193"/>
      <c r="T28" s="194"/>
      <c r="U28" s="194"/>
      <c r="V28" s="194"/>
      <c r="W28" s="194"/>
      <c r="X28" s="194"/>
      <c r="Y28" s="194"/>
      <c r="Z28" s="194"/>
      <c r="AA28" s="198"/>
      <c r="AB28" s="194"/>
      <c r="AC28" s="195"/>
      <c r="AD28" s="194"/>
      <c r="AE28" s="194"/>
      <c r="AF28" s="196"/>
      <c r="AG28" s="193"/>
      <c r="AH28" s="194"/>
      <c r="AI28" s="194"/>
      <c r="AJ28" s="194"/>
      <c r="AK28" s="194"/>
      <c r="AL28" s="194"/>
      <c r="AM28" s="194"/>
      <c r="AN28" s="194"/>
      <c r="AO28" s="198"/>
      <c r="AP28" s="194"/>
      <c r="AQ28" s="195"/>
      <c r="AR28" s="194"/>
      <c r="AS28" s="194"/>
      <c r="AT28" s="196"/>
    </row>
    <row r="29" spans="1:46" ht="12.75">
      <c r="A29" s="77">
        <v>329</v>
      </c>
      <c r="B29" s="78" t="s">
        <v>21</v>
      </c>
      <c r="C29" s="191">
        <f>SUM(D29:R29)</f>
        <v>0</v>
      </c>
      <c r="D29" s="197"/>
      <c r="E29" s="197"/>
      <c r="F29" s="197"/>
      <c r="G29" s="197"/>
      <c r="H29" s="197"/>
      <c r="I29" s="267"/>
      <c r="J29" s="197"/>
      <c r="K29" s="197"/>
      <c r="L29" s="199"/>
      <c r="M29" s="241"/>
      <c r="N29" s="197"/>
      <c r="O29" s="197"/>
      <c r="P29" s="197"/>
      <c r="Q29" s="197"/>
      <c r="R29" s="197"/>
      <c r="S29" s="193"/>
      <c r="T29" s="194"/>
      <c r="U29" s="194"/>
      <c r="V29" s="194"/>
      <c r="W29" s="194"/>
      <c r="X29" s="194"/>
      <c r="Y29" s="194"/>
      <c r="Z29" s="194"/>
      <c r="AA29" s="198"/>
      <c r="AB29" s="194"/>
      <c r="AC29" s="195"/>
      <c r="AD29" s="194"/>
      <c r="AE29" s="194"/>
      <c r="AF29" s="196"/>
      <c r="AG29" s="193"/>
      <c r="AH29" s="194"/>
      <c r="AI29" s="194"/>
      <c r="AJ29" s="194"/>
      <c r="AK29" s="194"/>
      <c r="AL29" s="194"/>
      <c r="AM29" s="194"/>
      <c r="AN29" s="194"/>
      <c r="AO29" s="198"/>
      <c r="AP29" s="194"/>
      <c r="AQ29" s="195"/>
      <c r="AR29" s="194"/>
      <c r="AS29" s="194"/>
      <c r="AT29" s="196"/>
    </row>
    <row r="30" spans="1:46" s="70" customFormat="1" ht="12.75">
      <c r="A30" s="75">
        <v>4</v>
      </c>
      <c r="B30" s="76" t="s">
        <v>25</v>
      </c>
      <c r="C30" s="275">
        <f>SUM(C31,C37)</f>
        <v>93188.1</v>
      </c>
      <c r="D30" s="187">
        <f aca="true" t="shared" si="26" ref="D30:J30">SUM(D31,D37)</f>
        <v>0</v>
      </c>
      <c r="E30" s="187">
        <f t="shared" si="26"/>
        <v>0</v>
      </c>
      <c r="F30" s="187">
        <f t="shared" si="26"/>
        <v>0</v>
      </c>
      <c r="G30" s="187">
        <f t="shared" si="26"/>
        <v>0</v>
      </c>
      <c r="H30" s="187">
        <f t="shared" si="26"/>
        <v>0</v>
      </c>
      <c r="I30" s="262">
        <f t="shared" si="26"/>
        <v>12000</v>
      </c>
      <c r="J30" s="187">
        <f t="shared" si="26"/>
        <v>8410</v>
      </c>
      <c r="K30" s="187">
        <f>SUM(K31,K37)</f>
        <v>0</v>
      </c>
      <c r="L30" s="187">
        <f>SUM(L31,L37)</f>
        <v>0</v>
      </c>
      <c r="M30" s="187">
        <f>SUM(M31,M37)</f>
        <v>0</v>
      </c>
      <c r="N30" s="187">
        <f aca="true" t="shared" si="27" ref="N30:S30">SUM(N31,N37)</f>
        <v>72778.1</v>
      </c>
      <c r="O30" s="187">
        <f t="shared" si="27"/>
        <v>0</v>
      </c>
      <c r="P30" s="187">
        <f t="shared" si="27"/>
        <v>0</v>
      </c>
      <c r="Q30" s="187">
        <f t="shared" si="27"/>
        <v>0</v>
      </c>
      <c r="R30" s="187">
        <f t="shared" si="27"/>
        <v>0</v>
      </c>
      <c r="S30" s="180">
        <f t="shared" si="27"/>
        <v>6410</v>
      </c>
      <c r="T30" s="187">
        <f aca="true" t="shared" si="28" ref="T30:Z30">SUM(T31,T37)</f>
        <v>0</v>
      </c>
      <c r="U30" s="187">
        <f t="shared" si="28"/>
        <v>0</v>
      </c>
      <c r="V30" s="187">
        <f t="shared" si="28"/>
        <v>0</v>
      </c>
      <c r="W30" s="187">
        <f t="shared" si="28"/>
        <v>0</v>
      </c>
      <c r="X30" s="187">
        <f t="shared" si="28"/>
        <v>0</v>
      </c>
      <c r="Y30" s="187">
        <f t="shared" si="28"/>
        <v>6410</v>
      </c>
      <c r="Z30" s="187">
        <f t="shared" si="28"/>
        <v>0</v>
      </c>
      <c r="AA30" s="200"/>
      <c r="AB30" s="187">
        <f aca="true" t="shared" si="29" ref="AB30:AN30">SUM(AB31,AB37)</f>
        <v>0</v>
      </c>
      <c r="AC30" s="188">
        <f t="shared" si="29"/>
        <v>0</v>
      </c>
      <c r="AD30" s="187">
        <f t="shared" si="29"/>
        <v>0</v>
      </c>
      <c r="AE30" s="187">
        <f t="shared" si="29"/>
        <v>0</v>
      </c>
      <c r="AF30" s="189">
        <f t="shared" si="29"/>
        <v>0</v>
      </c>
      <c r="AG30" s="180">
        <f t="shared" si="29"/>
        <v>6410</v>
      </c>
      <c r="AH30" s="187">
        <f t="shared" si="29"/>
        <v>0</v>
      </c>
      <c r="AI30" s="187">
        <f t="shared" si="29"/>
        <v>0</v>
      </c>
      <c r="AJ30" s="187">
        <f t="shared" si="29"/>
        <v>0</v>
      </c>
      <c r="AK30" s="187">
        <f t="shared" si="29"/>
        <v>0</v>
      </c>
      <c r="AL30" s="187">
        <f t="shared" si="29"/>
        <v>0</v>
      </c>
      <c r="AM30" s="187">
        <f t="shared" si="29"/>
        <v>6410</v>
      </c>
      <c r="AN30" s="187">
        <f t="shared" si="29"/>
        <v>0</v>
      </c>
      <c r="AO30" s="200"/>
      <c r="AP30" s="187">
        <f>SUM(AP31,AP37)</f>
        <v>0</v>
      </c>
      <c r="AQ30" s="188">
        <f>SUM(AQ31,AQ37)</f>
        <v>0</v>
      </c>
      <c r="AR30" s="187">
        <f>SUM(AR31,AR37)</f>
        <v>0</v>
      </c>
      <c r="AS30" s="187">
        <f>SUM(AS31,AS37)</f>
        <v>0</v>
      </c>
      <c r="AT30" s="189">
        <f>SUM(AT31,AT37)</f>
        <v>0</v>
      </c>
    </row>
    <row r="31" spans="1:46" s="70" customFormat="1" ht="25.5">
      <c r="A31" s="75">
        <v>42</v>
      </c>
      <c r="B31" s="76" t="s">
        <v>26</v>
      </c>
      <c r="C31" s="180">
        <f>SUM(C32:C36)</f>
        <v>93188.1</v>
      </c>
      <c r="D31" s="187">
        <f aca="true" t="shared" si="30" ref="D31:M31">SUM(D32:D36)</f>
        <v>0</v>
      </c>
      <c r="E31" s="187">
        <f t="shared" si="30"/>
        <v>0</v>
      </c>
      <c r="F31" s="187">
        <f t="shared" si="30"/>
        <v>0</v>
      </c>
      <c r="G31" s="187">
        <f t="shared" si="30"/>
        <v>0</v>
      </c>
      <c r="H31" s="187">
        <f t="shared" si="30"/>
        <v>0</v>
      </c>
      <c r="I31" s="187">
        <f t="shared" si="30"/>
        <v>12000</v>
      </c>
      <c r="J31" s="187">
        <f t="shared" si="30"/>
        <v>8410</v>
      </c>
      <c r="K31" s="187">
        <f t="shared" si="30"/>
        <v>0</v>
      </c>
      <c r="L31" s="187">
        <f t="shared" si="30"/>
        <v>0</v>
      </c>
      <c r="M31" s="187">
        <f t="shared" si="30"/>
        <v>0</v>
      </c>
      <c r="N31" s="272">
        <f>N35+N36</f>
        <v>72778.1</v>
      </c>
      <c r="O31" s="187">
        <f>SUM(O32:O36)</f>
        <v>0</v>
      </c>
      <c r="P31" s="187">
        <f>SUM(P32:P36)</f>
        <v>0</v>
      </c>
      <c r="Q31" s="187">
        <f>SUM(Q32:Q36)</f>
        <v>0</v>
      </c>
      <c r="R31" s="187">
        <f>SUM(R32:R36)</f>
        <v>0</v>
      </c>
      <c r="S31" s="180">
        <f>SUM(T31:AF31)</f>
        <v>6410</v>
      </c>
      <c r="T31" s="187"/>
      <c r="U31" s="187"/>
      <c r="V31" s="187"/>
      <c r="W31" s="187"/>
      <c r="X31" s="187"/>
      <c r="Y31" s="187">
        <v>6410</v>
      </c>
      <c r="Z31" s="187"/>
      <c r="AA31" s="200"/>
      <c r="AB31" s="187"/>
      <c r="AC31" s="188"/>
      <c r="AD31" s="187"/>
      <c r="AE31" s="187"/>
      <c r="AF31" s="189"/>
      <c r="AG31" s="180">
        <f>SUM(AH31:AT31)</f>
        <v>6410</v>
      </c>
      <c r="AH31" s="187"/>
      <c r="AI31" s="187"/>
      <c r="AJ31" s="187"/>
      <c r="AK31" s="187"/>
      <c r="AL31" s="187"/>
      <c r="AM31" s="187">
        <v>6410</v>
      </c>
      <c r="AN31" s="187"/>
      <c r="AO31" s="200"/>
      <c r="AP31" s="187"/>
      <c r="AQ31" s="188"/>
      <c r="AR31" s="187"/>
      <c r="AS31" s="187"/>
      <c r="AT31" s="189"/>
    </row>
    <row r="32" spans="1:46" ht="12.75">
      <c r="A32" s="77">
        <v>421</v>
      </c>
      <c r="B32" s="78" t="s">
        <v>34</v>
      </c>
      <c r="C32" s="191">
        <f>SUM(D32:R32)</f>
        <v>0</v>
      </c>
      <c r="D32" s="197"/>
      <c r="E32" s="197"/>
      <c r="F32" s="197"/>
      <c r="G32" s="197"/>
      <c r="H32" s="197"/>
      <c r="I32" s="267"/>
      <c r="J32" s="197"/>
      <c r="K32" s="197"/>
      <c r="L32" s="199"/>
      <c r="M32" s="241"/>
      <c r="N32" s="197"/>
      <c r="O32" s="197"/>
      <c r="P32" s="197"/>
      <c r="Q32" s="197"/>
      <c r="R32" s="197"/>
      <c r="S32" s="193"/>
      <c r="T32" s="194"/>
      <c r="U32" s="194"/>
      <c r="V32" s="194"/>
      <c r="W32" s="194"/>
      <c r="X32" s="194"/>
      <c r="Y32" s="194"/>
      <c r="Z32" s="194"/>
      <c r="AA32" s="198"/>
      <c r="AB32" s="194"/>
      <c r="AC32" s="195"/>
      <c r="AD32" s="194"/>
      <c r="AE32" s="194"/>
      <c r="AF32" s="196"/>
      <c r="AG32" s="193"/>
      <c r="AH32" s="194"/>
      <c r="AI32" s="194"/>
      <c r="AJ32" s="194"/>
      <c r="AK32" s="194"/>
      <c r="AL32" s="194"/>
      <c r="AM32" s="194"/>
      <c r="AN32" s="194"/>
      <c r="AO32" s="198"/>
      <c r="AP32" s="194"/>
      <c r="AQ32" s="195"/>
      <c r="AR32" s="194"/>
      <c r="AS32" s="194"/>
      <c r="AT32" s="196"/>
    </row>
    <row r="33" spans="1:46" ht="12.75">
      <c r="A33" s="77">
        <v>422</v>
      </c>
      <c r="B33" s="78" t="s">
        <v>24</v>
      </c>
      <c r="C33" s="191">
        <f>SUM(D33:R33)</f>
        <v>16410</v>
      </c>
      <c r="D33" s="197"/>
      <c r="E33" s="197"/>
      <c r="F33" s="197"/>
      <c r="G33" s="197"/>
      <c r="H33" s="197"/>
      <c r="I33" s="267">
        <v>8000</v>
      </c>
      <c r="J33" s="197">
        <v>8410</v>
      </c>
      <c r="K33" s="197"/>
      <c r="L33" s="199"/>
      <c r="M33" s="241"/>
      <c r="N33" s="197"/>
      <c r="O33" s="197"/>
      <c r="P33" s="197"/>
      <c r="Q33" s="197"/>
      <c r="R33" s="197"/>
      <c r="S33" s="193"/>
      <c r="T33" s="194"/>
      <c r="U33" s="194"/>
      <c r="V33" s="194"/>
      <c r="W33" s="194"/>
      <c r="X33" s="194"/>
      <c r="Y33" s="194"/>
      <c r="Z33" s="194"/>
      <c r="AA33" s="198"/>
      <c r="AB33" s="194"/>
      <c r="AC33" s="195"/>
      <c r="AD33" s="194"/>
      <c r="AE33" s="194"/>
      <c r="AF33" s="196"/>
      <c r="AG33" s="193"/>
      <c r="AH33" s="194"/>
      <c r="AI33" s="194"/>
      <c r="AJ33" s="194"/>
      <c r="AK33" s="194"/>
      <c r="AL33" s="194"/>
      <c r="AM33" s="194"/>
      <c r="AN33" s="194"/>
      <c r="AO33" s="198"/>
      <c r="AP33" s="194"/>
      <c r="AQ33" s="195"/>
      <c r="AR33" s="194"/>
      <c r="AS33" s="194"/>
      <c r="AT33" s="196"/>
    </row>
    <row r="34" spans="1:46" ht="12.75">
      <c r="A34" s="77">
        <v>423</v>
      </c>
      <c r="B34" s="78" t="s">
        <v>35</v>
      </c>
      <c r="C34" s="191">
        <f>SUM(D34:R34)</f>
        <v>0</v>
      </c>
      <c r="D34" s="197"/>
      <c r="E34" s="197"/>
      <c r="F34" s="197"/>
      <c r="G34" s="197"/>
      <c r="H34" s="197"/>
      <c r="I34" s="267"/>
      <c r="J34" s="197"/>
      <c r="K34" s="197"/>
      <c r="L34" s="199"/>
      <c r="M34" s="241"/>
      <c r="N34" s="197"/>
      <c r="O34" s="197"/>
      <c r="P34" s="197"/>
      <c r="Q34" s="197"/>
      <c r="R34" s="197"/>
      <c r="S34" s="193"/>
      <c r="T34" s="194"/>
      <c r="U34" s="194"/>
      <c r="V34" s="194"/>
      <c r="W34" s="194"/>
      <c r="X34" s="194"/>
      <c r="Y34" s="194"/>
      <c r="Z34" s="194"/>
      <c r="AA34" s="198"/>
      <c r="AB34" s="194"/>
      <c r="AC34" s="195"/>
      <c r="AD34" s="194"/>
      <c r="AE34" s="194"/>
      <c r="AF34" s="196"/>
      <c r="AG34" s="193"/>
      <c r="AH34" s="194"/>
      <c r="AI34" s="194"/>
      <c r="AJ34" s="194"/>
      <c r="AK34" s="194"/>
      <c r="AL34" s="194"/>
      <c r="AM34" s="194"/>
      <c r="AN34" s="194"/>
      <c r="AO34" s="198"/>
      <c r="AP34" s="194"/>
      <c r="AQ34" s="195"/>
      <c r="AR34" s="194"/>
      <c r="AS34" s="194"/>
      <c r="AT34" s="196"/>
    </row>
    <row r="35" spans="1:46" ht="25.5">
      <c r="A35" s="77">
        <v>424</v>
      </c>
      <c r="B35" s="78" t="s">
        <v>27</v>
      </c>
      <c r="C35" s="191">
        <f>SUM(D35:R35)</f>
        <v>75778.1</v>
      </c>
      <c r="D35" s="197"/>
      <c r="E35" s="197"/>
      <c r="F35" s="197"/>
      <c r="G35" s="197"/>
      <c r="H35" s="197"/>
      <c r="I35" s="267">
        <v>4000</v>
      </c>
      <c r="J35" s="197"/>
      <c r="K35" s="197"/>
      <c r="L35" s="199"/>
      <c r="M35" s="241"/>
      <c r="N35" s="270">
        <v>71778.1</v>
      </c>
      <c r="O35" s="197"/>
      <c r="P35" s="197"/>
      <c r="Q35" s="197"/>
      <c r="R35" s="197"/>
      <c r="S35" s="193"/>
      <c r="T35" s="194"/>
      <c r="U35" s="194"/>
      <c r="V35" s="194"/>
      <c r="W35" s="194"/>
      <c r="X35" s="194"/>
      <c r="Y35" s="194"/>
      <c r="Z35" s="194"/>
      <c r="AA35" s="198"/>
      <c r="AB35" s="194"/>
      <c r="AC35" s="195"/>
      <c r="AD35" s="194"/>
      <c r="AE35" s="194"/>
      <c r="AF35" s="196"/>
      <c r="AG35" s="193"/>
      <c r="AH35" s="194"/>
      <c r="AI35" s="194"/>
      <c r="AJ35" s="194"/>
      <c r="AK35" s="194"/>
      <c r="AL35" s="194"/>
      <c r="AM35" s="194"/>
      <c r="AN35" s="194"/>
      <c r="AO35" s="198"/>
      <c r="AP35" s="194"/>
      <c r="AQ35" s="195"/>
      <c r="AR35" s="194"/>
      <c r="AS35" s="194"/>
      <c r="AT35" s="196"/>
    </row>
    <row r="36" spans="1:46" ht="12.75">
      <c r="A36" s="77">
        <v>426</v>
      </c>
      <c r="B36" s="78" t="s">
        <v>44</v>
      </c>
      <c r="C36" s="191">
        <f>SUM(D36:R36)</f>
        <v>1000</v>
      </c>
      <c r="D36" s="197"/>
      <c r="E36" s="197"/>
      <c r="F36" s="197"/>
      <c r="G36" s="197"/>
      <c r="H36" s="197"/>
      <c r="I36" s="267"/>
      <c r="J36" s="197"/>
      <c r="K36" s="197"/>
      <c r="L36" s="199"/>
      <c r="M36" s="241"/>
      <c r="N36" s="267">
        <v>1000</v>
      </c>
      <c r="O36" s="197"/>
      <c r="P36" s="197"/>
      <c r="Q36" s="197"/>
      <c r="R36" s="197"/>
      <c r="S36" s="193"/>
      <c r="T36" s="194"/>
      <c r="U36" s="194"/>
      <c r="V36" s="194"/>
      <c r="W36" s="194"/>
      <c r="X36" s="194"/>
      <c r="Y36" s="194"/>
      <c r="Z36" s="194"/>
      <c r="AA36" s="198"/>
      <c r="AB36" s="194"/>
      <c r="AC36" s="195"/>
      <c r="AD36" s="194"/>
      <c r="AE36" s="194"/>
      <c r="AF36" s="196"/>
      <c r="AG36" s="193"/>
      <c r="AH36" s="194"/>
      <c r="AI36" s="194"/>
      <c r="AJ36" s="194"/>
      <c r="AK36" s="194"/>
      <c r="AL36" s="194"/>
      <c r="AM36" s="194"/>
      <c r="AN36" s="194"/>
      <c r="AO36" s="198"/>
      <c r="AP36" s="194"/>
      <c r="AQ36" s="195"/>
      <c r="AR36" s="194"/>
      <c r="AS36" s="194"/>
      <c r="AT36" s="196"/>
    </row>
    <row r="37" spans="1:46" s="70" customFormat="1" ht="25.5">
      <c r="A37" s="75">
        <v>45</v>
      </c>
      <c r="B37" s="76" t="s">
        <v>42</v>
      </c>
      <c r="C37" s="180">
        <f>SUM(C38:C41)</f>
        <v>0</v>
      </c>
      <c r="D37" s="187">
        <f aca="true" t="shared" si="31" ref="D37:K37">SUM(D38:D41)</f>
        <v>0</v>
      </c>
      <c r="E37" s="187">
        <f t="shared" si="31"/>
        <v>0</v>
      </c>
      <c r="F37" s="187">
        <f t="shared" si="31"/>
        <v>0</v>
      </c>
      <c r="G37" s="187">
        <f t="shared" si="31"/>
        <v>0</v>
      </c>
      <c r="H37" s="187">
        <f t="shared" si="31"/>
        <v>0</v>
      </c>
      <c r="I37" s="262">
        <f t="shared" si="31"/>
        <v>0</v>
      </c>
      <c r="J37" s="187">
        <f t="shared" si="31"/>
        <v>0</v>
      </c>
      <c r="K37" s="187">
        <f t="shared" si="31"/>
        <v>0</v>
      </c>
      <c r="L37" s="201"/>
      <c r="M37" s="254"/>
      <c r="N37" s="187">
        <f>SUM(N38:N41)</f>
        <v>0</v>
      </c>
      <c r="O37" s="187">
        <f>SUM(O38:O41)</f>
        <v>0</v>
      </c>
      <c r="P37" s="187">
        <f>SUM(P38:P41)</f>
        <v>0</v>
      </c>
      <c r="Q37" s="187">
        <f>SUM(Q38:Q41)</f>
        <v>0</v>
      </c>
      <c r="R37" s="187">
        <f>SUM(R38:R41)</f>
        <v>0</v>
      </c>
      <c r="S37" s="180">
        <f>SUM(T37:AF37)</f>
        <v>0</v>
      </c>
      <c r="T37" s="187"/>
      <c r="U37" s="187"/>
      <c r="V37" s="187"/>
      <c r="W37" s="187"/>
      <c r="X37" s="187"/>
      <c r="Y37" s="187"/>
      <c r="Z37" s="187"/>
      <c r="AA37" s="200"/>
      <c r="AB37" s="187"/>
      <c r="AC37" s="188"/>
      <c r="AD37" s="187"/>
      <c r="AE37" s="187"/>
      <c r="AF37" s="189"/>
      <c r="AG37" s="180">
        <f>SUM(AH37:AT37)</f>
        <v>0</v>
      </c>
      <c r="AH37" s="187"/>
      <c r="AI37" s="187"/>
      <c r="AJ37" s="187"/>
      <c r="AK37" s="187"/>
      <c r="AL37" s="187"/>
      <c r="AM37" s="187"/>
      <c r="AN37" s="187"/>
      <c r="AO37" s="200"/>
      <c r="AP37" s="187"/>
      <c r="AQ37" s="188"/>
      <c r="AR37" s="187"/>
      <c r="AS37" s="187"/>
      <c r="AT37" s="189"/>
    </row>
    <row r="38" spans="1:46" ht="25.5">
      <c r="A38" s="77">
        <v>451</v>
      </c>
      <c r="B38" s="78" t="s">
        <v>36</v>
      </c>
      <c r="C38" s="191">
        <f>SUM(D38:R38)</f>
        <v>0</v>
      </c>
      <c r="D38" s="197"/>
      <c r="E38" s="197"/>
      <c r="F38" s="197"/>
      <c r="G38" s="197"/>
      <c r="H38" s="197"/>
      <c r="I38" s="267"/>
      <c r="J38" s="197"/>
      <c r="K38" s="197"/>
      <c r="L38" s="199"/>
      <c r="M38" s="241"/>
      <c r="N38" s="197"/>
      <c r="O38" s="197"/>
      <c r="P38" s="197"/>
      <c r="Q38" s="197"/>
      <c r="R38" s="197"/>
      <c r="S38" s="193"/>
      <c r="T38" s="194"/>
      <c r="U38" s="194"/>
      <c r="V38" s="194"/>
      <c r="W38" s="194"/>
      <c r="X38" s="194"/>
      <c r="Y38" s="194"/>
      <c r="Z38" s="194"/>
      <c r="AA38" s="198"/>
      <c r="AB38" s="194"/>
      <c r="AC38" s="195"/>
      <c r="AD38" s="194"/>
      <c r="AE38" s="194"/>
      <c r="AF38" s="196"/>
      <c r="AG38" s="193"/>
      <c r="AH38" s="194"/>
      <c r="AI38" s="194"/>
      <c r="AJ38" s="194"/>
      <c r="AK38" s="194"/>
      <c r="AL38" s="194"/>
      <c r="AM38" s="194"/>
      <c r="AN38" s="194"/>
      <c r="AO38" s="198"/>
      <c r="AP38" s="194"/>
      <c r="AQ38" s="195"/>
      <c r="AR38" s="194"/>
      <c r="AS38" s="194"/>
      <c r="AT38" s="196"/>
    </row>
    <row r="39" spans="1:46" ht="15" customHeight="1">
      <c r="A39" s="77">
        <v>452</v>
      </c>
      <c r="B39" s="78" t="s">
        <v>37</v>
      </c>
      <c r="C39" s="191">
        <f>SUM(D39:R39)</f>
        <v>0</v>
      </c>
      <c r="D39" s="197"/>
      <c r="E39" s="197"/>
      <c r="F39" s="197"/>
      <c r="G39" s="197"/>
      <c r="H39" s="197"/>
      <c r="I39" s="267"/>
      <c r="J39" s="197"/>
      <c r="K39" s="197"/>
      <c r="L39" s="199"/>
      <c r="M39" s="241"/>
      <c r="N39" s="197"/>
      <c r="O39" s="197"/>
      <c r="P39" s="197"/>
      <c r="Q39" s="197"/>
      <c r="R39" s="197"/>
      <c r="S39" s="193"/>
      <c r="T39" s="194"/>
      <c r="U39" s="194"/>
      <c r="V39" s="194"/>
      <c r="W39" s="194"/>
      <c r="X39" s="194"/>
      <c r="Y39" s="194"/>
      <c r="Z39" s="194"/>
      <c r="AA39" s="198"/>
      <c r="AB39" s="194"/>
      <c r="AC39" s="195"/>
      <c r="AD39" s="194"/>
      <c r="AE39" s="194"/>
      <c r="AF39" s="196"/>
      <c r="AG39" s="193"/>
      <c r="AH39" s="194"/>
      <c r="AI39" s="194"/>
      <c r="AJ39" s="194"/>
      <c r="AK39" s="194"/>
      <c r="AL39" s="194"/>
      <c r="AM39" s="194"/>
      <c r="AN39" s="194"/>
      <c r="AO39" s="198"/>
      <c r="AP39" s="194"/>
      <c r="AQ39" s="195"/>
      <c r="AR39" s="194"/>
      <c r="AS39" s="194"/>
      <c r="AT39" s="196"/>
    </row>
    <row r="40" spans="1:46" ht="15" customHeight="1">
      <c r="A40" s="77">
        <v>453</v>
      </c>
      <c r="B40" s="78" t="s">
        <v>38</v>
      </c>
      <c r="C40" s="191">
        <f>SUM(D40:R40)</f>
        <v>0</v>
      </c>
      <c r="D40" s="197"/>
      <c r="E40" s="197"/>
      <c r="F40" s="197"/>
      <c r="G40" s="197"/>
      <c r="H40" s="197"/>
      <c r="I40" s="267"/>
      <c r="J40" s="197"/>
      <c r="K40" s="197"/>
      <c r="L40" s="199"/>
      <c r="M40" s="241"/>
      <c r="N40" s="197"/>
      <c r="O40" s="197"/>
      <c r="P40" s="197"/>
      <c r="Q40" s="197"/>
      <c r="R40" s="197"/>
      <c r="S40" s="193"/>
      <c r="T40" s="194"/>
      <c r="U40" s="194"/>
      <c r="V40" s="194"/>
      <c r="W40" s="194"/>
      <c r="X40" s="194"/>
      <c r="Y40" s="194"/>
      <c r="Z40" s="194"/>
      <c r="AA40" s="198"/>
      <c r="AB40" s="194"/>
      <c r="AC40" s="195"/>
      <c r="AD40" s="194"/>
      <c r="AE40" s="194"/>
      <c r="AF40" s="196"/>
      <c r="AG40" s="193"/>
      <c r="AH40" s="194"/>
      <c r="AI40" s="194"/>
      <c r="AJ40" s="194"/>
      <c r="AK40" s="194"/>
      <c r="AL40" s="194"/>
      <c r="AM40" s="194"/>
      <c r="AN40" s="194"/>
      <c r="AO40" s="198"/>
      <c r="AP40" s="194"/>
      <c r="AQ40" s="195"/>
      <c r="AR40" s="194"/>
      <c r="AS40" s="194"/>
      <c r="AT40" s="196"/>
    </row>
    <row r="41" spans="1:46" ht="25.5">
      <c r="A41" s="77">
        <v>454</v>
      </c>
      <c r="B41" s="78" t="s">
        <v>39</v>
      </c>
      <c r="C41" s="191">
        <f>SUM(D41:R41)</f>
        <v>0</v>
      </c>
      <c r="D41" s="197"/>
      <c r="E41" s="197"/>
      <c r="F41" s="197"/>
      <c r="G41" s="197"/>
      <c r="H41" s="197"/>
      <c r="I41" s="267"/>
      <c r="J41" s="197"/>
      <c r="K41" s="197"/>
      <c r="L41" s="199"/>
      <c r="M41" s="241"/>
      <c r="N41" s="197"/>
      <c r="O41" s="197"/>
      <c r="P41" s="197"/>
      <c r="Q41" s="197"/>
      <c r="R41" s="197"/>
      <c r="S41" s="193"/>
      <c r="T41" s="194"/>
      <c r="U41" s="194"/>
      <c r="V41" s="194"/>
      <c r="W41" s="194"/>
      <c r="X41" s="194"/>
      <c r="Y41" s="194"/>
      <c r="Z41" s="194"/>
      <c r="AA41" s="198"/>
      <c r="AB41" s="194"/>
      <c r="AC41" s="195"/>
      <c r="AD41" s="194"/>
      <c r="AE41" s="194"/>
      <c r="AF41" s="196"/>
      <c r="AG41" s="193"/>
      <c r="AH41" s="194"/>
      <c r="AI41" s="194"/>
      <c r="AJ41" s="194"/>
      <c r="AK41" s="194"/>
      <c r="AL41" s="194"/>
      <c r="AM41" s="194"/>
      <c r="AN41" s="194"/>
      <c r="AO41" s="198"/>
      <c r="AP41" s="194"/>
      <c r="AQ41" s="195"/>
      <c r="AR41" s="194"/>
      <c r="AS41" s="194"/>
      <c r="AT41" s="196"/>
    </row>
    <row r="42" spans="1:46" s="70" customFormat="1" ht="25.5" customHeight="1">
      <c r="A42" s="73" t="s">
        <v>129</v>
      </c>
      <c r="B42" s="74" t="s">
        <v>40</v>
      </c>
      <c r="C42" s="180">
        <f>SUM(C43)</f>
        <v>5767.13</v>
      </c>
      <c r="D42" s="184">
        <f aca="true" t="shared" si="32" ref="D42:M42">SUM(D43)</f>
        <v>0</v>
      </c>
      <c r="E42" s="184">
        <f t="shared" si="32"/>
        <v>340</v>
      </c>
      <c r="F42" s="184">
        <f t="shared" si="32"/>
        <v>0</v>
      </c>
      <c r="G42" s="184">
        <f t="shared" si="32"/>
        <v>0</v>
      </c>
      <c r="H42" s="184">
        <f t="shared" si="32"/>
        <v>0</v>
      </c>
      <c r="I42" s="265">
        <f>SUM(I44)</f>
        <v>0</v>
      </c>
      <c r="J42" s="184">
        <f t="shared" si="32"/>
        <v>0</v>
      </c>
      <c r="K42" s="184">
        <f t="shared" si="32"/>
        <v>0</v>
      </c>
      <c r="L42" s="184">
        <f t="shared" si="32"/>
        <v>0</v>
      </c>
      <c r="M42" s="265">
        <f t="shared" si="32"/>
        <v>1785.8</v>
      </c>
      <c r="N42" s="184">
        <f aca="true" t="shared" si="33" ref="N42:S42">SUM(N43)</f>
        <v>2491.33</v>
      </c>
      <c r="O42" s="184">
        <f t="shared" si="33"/>
        <v>0</v>
      </c>
      <c r="P42" s="184">
        <f t="shared" si="33"/>
        <v>1150</v>
      </c>
      <c r="Q42" s="184">
        <f t="shared" si="33"/>
        <v>0</v>
      </c>
      <c r="R42" s="184">
        <f t="shared" si="33"/>
        <v>0</v>
      </c>
      <c r="S42" s="180">
        <f t="shared" si="33"/>
        <v>0</v>
      </c>
      <c r="T42" s="184">
        <f aca="true" t="shared" si="34" ref="T42:Z42">SUM(T43)</f>
        <v>0</v>
      </c>
      <c r="U42" s="184">
        <f t="shared" si="34"/>
        <v>0</v>
      </c>
      <c r="V42" s="184">
        <f t="shared" si="34"/>
        <v>0</v>
      </c>
      <c r="W42" s="184">
        <f t="shared" si="34"/>
        <v>0</v>
      </c>
      <c r="X42" s="184">
        <f t="shared" si="34"/>
        <v>0</v>
      </c>
      <c r="Y42" s="184">
        <f t="shared" si="34"/>
        <v>0</v>
      </c>
      <c r="Z42" s="184">
        <f t="shared" si="34"/>
        <v>0</v>
      </c>
      <c r="AA42" s="204"/>
      <c r="AB42" s="184">
        <f aca="true" t="shared" si="35" ref="AB42:AN42">SUM(AB43)</f>
        <v>0</v>
      </c>
      <c r="AC42" s="185">
        <f t="shared" si="35"/>
        <v>0</v>
      </c>
      <c r="AD42" s="184">
        <f t="shared" si="35"/>
        <v>0</v>
      </c>
      <c r="AE42" s="184">
        <f t="shared" si="35"/>
        <v>0</v>
      </c>
      <c r="AF42" s="186">
        <f t="shared" si="35"/>
        <v>0</v>
      </c>
      <c r="AG42" s="180">
        <f t="shared" si="35"/>
        <v>0</v>
      </c>
      <c r="AH42" s="184">
        <f t="shared" si="35"/>
        <v>0</v>
      </c>
      <c r="AI42" s="184">
        <f t="shared" si="35"/>
        <v>0</v>
      </c>
      <c r="AJ42" s="184">
        <f t="shared" si="35"/>
        <v>0</v>
      </c>
      <c r="AK42" s="184">
        <f t="shared" si="35"/>
        <v>0</v>
      </c>
      <c r="AL42" s="184">
        <f t="shared" si="35"/>
        <v>0</v>
      </c>
      <c r="AM42" s="184">
        <f t="shared" si="35"/>
        <v>0</v>
      </c>
      <c r="AN42" s="184">
        <f t="shared" si="35"/>
        <v>0</v>
      </c>
      <c r="AO42" s="204"/>
      <c r="AP42" s="184">
        <f>SUM(AP43)</f>
        <v>0</v>
      </c>
      <c r="AQ42" s="185">
        <f>SUM(AQ43)</f>
        <v>0</v>
      </c>
      <c r="AR42" s="184">
        <f>SUM(AR43)</f>
        <v>0</v>
      </c>
      <c r="AS42" s="184">
        <f>SUM(AS43)</f>
        <v>0</v>
      </c>
      <c r="AT42" s="186">
        <f>SUM(AT43)</f>
        <v>0</v>
      </c>
    </row>
    <row r="43" spans="1:46" s="70" customFormat="1" ht="12.75">
      <c r="A43" s="75">
        <v>3</v>
      </c>
      <c r="B43" s="76" t="s">
        <v>50</v>
      </c>
      <c r="C43" s="180">
        <f>SUM(C44,C50,C52)</f>
        <v>5767.13</v>
      </c>
      <c r="D43" s="187">
        <f aca="true" t="shared" si="36" ref="D43:M43">SUM(D44,D50,D52)</f>
        <v>0</v>
      </c>
      <c r="E43" s="187">
        <f t="shared" si="36"/>
        <v>340</v>
      </c>
      <c r="F43" s="187">
        <f t="shared" si="36"/>
        <v>0</v>
      </c>
      <c r="G43" s="187">
        <f t="shared" si="36"/>
        <v>0</v>
      </c>
      <c r="H43" s="187">
        <f>SUM(H44,H50,H52)</f>
        <v>0</v>
      </c>
      <c r="I43" s="262">
        <f>SUM(I44,I50,I52)</f>
        <v>0</v>
      </c>
      <c r="J43" s="187">
        <f t="shared" si="36"/>
        <v>0</v>
      </c>
      <c r="K43" s="187">
        <f t="shared" si="36"/>
        <v>0</v>
      </c>
      <c r="L43" s="187">
        <f t="shared" si="36"/>
        <v>0</v>
      </c>
      <c r="M43" s="262">
        <f t="shared" si="36"/>
        <v>1785.8</v>
      </c>
      <c r="N43" s="187">
        <f aca="true" t="shared" si="37" ref="N43:S43">SUM(N44,N50,N52)</f>
        <v>2491.33</v>
      </c>
      <c r="O43" s="187">
        <f t="shared" si="37"/>
        <v>0</v>
      </c>
      <c r="P43" s="187">
        <f t="shared" si="37"/>
        <v>1150</v>
      </c>
      <c r="Q43" s="187">
        <f t="shared" si="37"/>
        <v>0</v>
      </c>
      <c r="R43" s="187">
        <f t="shared" si="37"/>
        <v>0</v>
      </c>
      <c r="S43" s="180">
        <f t="shared" si="37"/>
        <v>0</v>
      </c>
      <c r="T43" s="187">
        <f aca="true" t="shared" si="38" ref="T43:Z43">SUM(T44,T50,T52)</f>
        <v>0</v>
      </c>
      <c r="U43" s="187">
        <f t="shared" si="38"/>
        <v>0</v>
      </c>
      <c r="V43" s="187">
        <f t="shared" si="38"/>
        <v>0</v>
      </c>
      <c r="W43" s="187">
        <f t="shared" si="38"/>
        <v>0</v>
      </c>
      <c r="X43" s="187">
        <f t="shared" si="38"/>
        <v>0</v>
      </c>
      <c r="Y43" s="187">
        <f t="shared" si="38"/>
        <v>0</v>
      </c>
      <c r="Z43" s="187">
        <f t="shared" si="38"/>
        <v>0</v>
      </c>
      <c r="AA43" s="200"/>
      <c r="AB43" s="187">
        <f aca="true" t="shared" si="39" ref="AB43:AN43">SUM(AB44,AB50,AB52)</f>
        <v>0</v>
      </c>
      <c r="AC43" s="188">
        <f t="shared" si="39"/>
        <v>0</v>
      </c>
      <c r="AD43" s="187">
        <f t="shared" si="39"/>
        <v>0</v>
      </c>
      <c r="AE43" s="187">
        <f t="shared" si="39"/>
        <v>0</v>
      </c>
      <c r="AF43" s="189">
        <f t="shared" si="39"/>
        <v>0</v>
      </c>
      <c r="AG43" s="180">
        <f t="shared" si="39"/>
        <v>0</v>
      </c>
      <c r="AH43" s="187">
        <f t="shared" si="39"/>
        <v>0</v>
      </c>
      <c r="AI43" s="187">
        <f t="shared" si="39"/>
        <v>0</v>
      </c>
      <c r="AJ43" s="187">
        <f t="shared" si="39"/>
        <v>0</v>
      </c>
      <c r="AK43" s="187">
        <f t="shared" si="39"/>
        <v>0</v>
      </c>
      <c r="AL43" s="187">
        <f t="shared" si="39"/>
        <v>0</v>
      </c>
      <c r="AM43" s="187">
        <f t="shared" si="39"/>
        <v>0</v>
      </c>
      <c r="AN43" s="187">
        <f t="shared" si="39"/>
        <v>0</v>
      </c>
      <c r="AO43" s="200"/>
      <c r="AP43" s="187">
        <f>SUM(AP44,AP50,AP52)</f>
        <v>0</v>
      </c>
      <c r="AQ43" s="188">
        <f>SUM(AQ44,AQ50,AQ52)</f>
        <v>0</v>
      </c>
      <c r="AR43" s="187">
        <f>SUM(AR44,AR50,AR52)</f>
        <v>0</v>
      </c>
      <c r="AS43" s="187">
        <f>SUM(AS44,AS50,AS52)</f>
        <v>0</v>
      </c>
      <c r="AT43" s="189">
        <f>SUM(AT44,AT50,AT52)</f>
        <v>0</v>
      </c>
    </row>
    <row r="44" spans="1:46" s="70" customFormat="1" ht="12.75">
      <c r="A44" s="75">
        <v>32</v>
      </c>
      <c r="B44" s="76" t="s">
        <v>17</v>
      </c>
      <c r="C44" s="180">
        <f>SUM(C45:C49)</f>
        <v>5767.13</v>
      </c>
      <c r="D44" s="187">
        <f aca="true" t="shared" si="40" ref="D44:J44">SUM(D45:D49)</f>
        <v>0</v>
      </c>
      <c r="E44" s="187">
        <f t="shared" si="40"/>
        <v>340</v>
      </c>
      <c r="F44" s="187">
        <f t="shared" si="40"/>
        <v>0</v>
      </c>
      <c r="G44" s="187">
        <f t="shared" si="40"/>
        <v>0</v>
      </c>
      <c r="H44" s="187">
        <f>SUM(H45:H49)</f>
        <v>0</v>
      </c>
      <c r="I44" s="262">
        <f>SUM(I45:I49)</f>
        <v>0</v>
      </c>
      <c r="J44" s="187">
        <f t="shared" si="40"/>
        <v>0</v>
      </c>
      <c r="K44" s="187">
        <f aca="true" t="shared" si="41" ref="K44:R44">SUM(K45:K49)</f>
        <v>0</v>
      </c>
      <c r="L44" s="187">
        <f t="shared" si="41"/>
        <v>0</v>
      </c>
      <c r="M44" s="262">
        <f t="shared" si="41"/>
        <v>1785.8</v>
      </c>
      <c r="N44" s="187">
        <f t="shared" si="41"/>
        <v>2491.33</v>
      </c>
      <c r="O44" s="187">
        <f t="shared" si="41"/>
        <v>0</v>
      </c>
      <c r="P44" s="187">
        <f t="shared" si="41"/>
        <v>1150</v>
      </c>
      <c r="Q44" s="187">
        <f t="shared" si="41"/>
        <v>0</v>
      </c>
      <c r="R44" s="187">
        <f t="shared" si="41"/>
        <v>0</v>
      </c>
      <c r="S44" s="180">
        <f>SUM(T44:AF44)</f>
        <v>0</v>
      </c>
      <c r="T44" s="187"/>
      <c r="U44" s="187"/>
      <c r="V44" s="187"/>
      <c r="W44" s="187"/>
      <c r="X44" s="187"/>
      <c r="Y44" s="187"/>
      <c r="Z44" s="187"/>
      <c r="AA44" s="200"/>
      <c r="AB44" s="187"/>
      <c r="AC44" s="188"/>
      <c r="AD44" s="187"/>
      <c r="AE44" s="187"/>
      <c r="AF44" s="189"/>
      <c r="AG44" s="180">
        <f>SUM(AH44:AT44)</f>
        <v>0</v>
      </c>
      <c r="AH44" s="187"/>
      <c r="AI44" s="187"/>
      <c r="AJ44" s="187"/>
      <c r="AK44" s="187"/>
      <c r="AL44" s="187"/>
      <c r="AM44" s="187"/>
      <c r="AN44" s="187"/>
      <c r="AO44" s="200"/>
      <c r="AP44" s="187"/>
      <c r="AQ44" s="188"/>
      <c r="AR44" s="187"/>
      <c r="AS44" s="187"/>
      <c r="AT44" s="189"/>
    </row>
    <row r="45" spans="1:46" ht="12.75">
      <c r="A45" s="77">
        <v>321</v>
      </c>
      <c r="B45" s="78" t="s">
        <v>18</v>
      </c>
      <c r="C45" s="191">
        <f>SUM(D45:R45)</f>
        <v>0</v>
      </c>
      <c r="D45" s="197"/>
      <c r="E45" s="197"/>
      <c r="F45" s="197"/>
      <c r="G45" s="197"/>
      <c r="H45" s="197"/>
      <c r="I45" s="267"/>
      <c r="J45" s="197"/>
      <c r="K45" s="197"/>
      <c r="L45" s="199"/>
      <c r="M45" s="241"/>
      <c r="N45" s="197"/>
      <c r="O45" s="197"/>
      <c r="P45" s="197"/>
      <c r="Q45" s="197"/>
      <c r="R45" s="197"/>
      <c r="S45" s="193"/>
      <c r="T45" s="194"/>
      <c r="U45" s="194"/>
      <c r="V45" s="194"/>
      <c r="W45" s="194"/>
      <c r="X45" s="194"/>
      <c r="Y45" s="194"/>
      <c r="Z45" s="194"/>
      <c r="AA45" s="198"/>
      <c r="AB45" s="194"/>
      <c r="AC45" s="195"/>
      <c r="AD45" s="194"/>
      <c r="AE45" s="194"/>
      <c r="AF45" s="196"/>
      <c r="AG45" s="193"/>
      <c r="AH45" s="194"/>
      <c r="AI45" s="194"/>
      <c r="AJ45" s="194"/>
      <c r="AK45" s="194"/>
      <c r="AL45" s="194"/>
      <c r="AM45" s="194"/>
      <c r="AN45" s="194"/>
      <c r="AO45" s="198"/>
      <c r="AP45" s="194"/>
      <c r="AQ45" s="195"/>
      <c r="AR45" s="194"/>
      <c r="AS45" s="194"/>
      <c r="AT45" s="196"/>
    </row>
    <row r="46" spans="1:46" ht="12.75">
      <c r="A46" s="77">
        <v>322</v>
      </c>
      <c r="B46" s="78" t="s">
        <v>19</v>
      </c>
      <c r="C46" s="191">
        <f>SUM(D46:R46)</f>
        <v>2000</v>
      </c>
      <c r="D46" s="197"/>
      <c r="E46" s="197"/>
      <c r="F46" s="197"/>
      <c r="G46" s="197"/>
      <c r="H46" s="197"/>
      <c r="I46" s="267"/>
      <c r="J46" s="197"/>
      <c r="K46" s="197"/>
      <c r="L46" s="199"/>
      <c r="M46" s="273"/>
      <c r="N46" s="270">
        <v>2000</v>
      </c>
      <c r="O46" s="197"/>
      <c r="P46" s="197"/>
      <c r="Q46" s="197"/>
      <c r="R46" s="197"/>
      <c r="S46" s="193"/>
      <c r="T46" s="194"/>
      <c r="U46" s="194"/>
      <c r="V46" s="194"/>
      <c r="W46" s="194"/>
      <c r="X46" s="194"/>
      <c r="Y46" s="194"/>
      <c r="Z46" s="194"/>
      <c r="AA46" s="198"/>
      <c r="AB46" s="194"/>
      <c r="AC46" s="195"/>
      <c r="AD46" s="194"/>
      <c r="AE46" s="194"/>
      <c r="AF46" s="196"/>
      <c r="AG46" s="193"/>
      <c r="AH46" s="194"/>
      <c r="AI46" s="194"/>
      <c r="AJ46" s="194"/>
      <c r="AK46" s="194"/>
      <c r="AL46" s="194"/>
      <c r="AM46" s="194"/>
      <c r="AN46" s="194"/>
      <c r="AO46" s="198"/>
      <c r="AP46" s="194"/>
      <c r="AQ46" s="195"/>
      <c r="AR46" s="194"/>
      <c r="AS46" s="194"/>
      <c r="AT46" s="196"/>
    </row>
    <row r="47" spans="1:46" ht="12.75">
      <c r="A47" s="77">
        <v>323</v>
      </c>
      <c r="B47" s="78" t="s">
        <v>20</v>
      </c>
      <c r="C47" s="191">
        <f>SUM(D47:R47)</f>
        <v>0</v>
      </c>
      <c r="D47" s="197"/>
      <c r="E47" s="197"/>
      <c r="F47" s="197"/>
      <c r="G47" s="197"/>
      <c r="H47" s="197"/>
      <c r="I47" s="267"/>
      <c r="J47" s="197"/>
      <c r="K47" s="197"/>
      <c r="L47" s="199"/>
      <c r="M47" s="241"/>
      <c r="N47" s="197"/>
      <c r="O47" s="197"/>
      <c r="P47" s="197"/>
      <c r="Q47" s="197"/>
      <c r="R47" s="197"/>
      <c r="S47" s="193"/>
      <c r="T47" s="194"/>
      <c r="U47" s="194"/>
      <c r="V47" s="194"/>
      <c r="W47" s="194"/>
      <c r="X47" s="194"/>
      <c r="Y47" s="194"/>
      <c r="Z47" s="194"/>
      <c r="AA47" s="198"/>
      <c r="AB47" s="194"/>
      <c r="AC47" s="195"/>
      <c r="AD47" s="194"/>
      <c r="AE47" s="194"/>
      <c r="AF47" s="196"/>
      <c r="AG47" s="193"/>
      <c r="AH47" s="194"/>
      <c r="AI47" s="194"/>
      <c r="AJ47" s="194"/>
      <c r="AK47" s="194"/>
      <c r="AL47" s="194"/>
      <c r="AM47" s="194"/>
      <c r="AN47" s="194"/>
      <c r="AO47" s="198"/>
      <c r="AP47" s="194"/>
      <c r="AQ47" s="195"/>
      <c r="AR47" s="194"/>
      <c r="AS47" s="194"/>
      <c r="AT47" s="196"/>
    </row>
    <row r="48" spans="1:46" ht="25.5">
      <c r="A48" s="79">
        <v>324</v>
      </c>
      <c r="B48" s="80" t="s">
        <v>43</v>
      </c>
      <c r="C48" s="191">
        <f>SUM(D48:R48)</f>
        <v>0</v>
      </c>
      <c r="D48" s="197"/>
      <c r="E48" s="197"/>
      <c r="F48" s="197"/>
      <c r="G48" s="197"/>
      <c r="H48" s="197"/>
      <c r="I48" s="267"/>
      <c r="J48" s="197"/>
      <c r="K48" s="197"/>
      <c r="L48" s="199"/>
      <c r="M48" s="241"/>
      <c r="N48" s="197"/>
      <c r="O48" s="197"/>
      <c r="P48" s="197"/>
      <c r="Q48" s="197"/>
      <c r="R48" s="197"/>
      <c r="S48" s="193"/>
      <c r="T48" s="194"/>
      <c r="U48" s="194"/>
      <c r="V48" s="194"/>
      <c r="W48" s="194"/>
      <c r="X48" s="194"/>
      <c r="Y48" s="194"/>
      <c r="Z48" s="194"/>
      <c r="AA48" s="198"/>
      <c r="AB48" s="194"/>
      <c r="AC48" s="195"/>
      <c r="AD48" s="194"/>
      <c r="AE48" s="194"/>
      <c r="AF48" s="196"/>
      <c r="AG48" s="193"/>
      <c r="AH48" s="194"/>
      <c r="AI48" s="194"/>
      <c r="AJ48" s="194"/>
      <c r="AK48" s="194"/>
      <c r="AL48" s="194"/>
      <c r="AM48" s="194"/>
      <c r="AN48" s="194"/>
      <c r="AO48" s="198"/>
      <c r="AP48" s="194"/>
      <c r="AQ48" s="195"/>
      <c r="AR48" s="194"/>
      <c r="AS48" s="194"/>
      <c r="AT48" s="196"/>
    </row>
    <row r="49" spans="1:46" ht="12.75">
      <c r="A49" s="77">
        <v>329</v>
      </c>
      <c r="B49" s="78" t="s">
        <v>21</v>
      </c>
      <c r="C49" s="191">
        <f>SUM(D49:R49)</f>
        <v>3767.13</v>
      </c>
      <c r="D49" s="197"/>
      <c r="E49" s="270">
        <v>340</v>
      </c>
      <c r="F49" s="197"/>
      <c r="G49" s="197"/>
      <c r="H49" s="197"/>
      <c r="I49" s="267"/>
      <c r="J49" s="197"/>
      <c r="K49" s="197"/>
      <c r="L49" s="199"/>
      <c r="M49" s="257">
        <v>1785.8</v>
      </c>
      <c r="N49" s="270">
        <v>491.33</v>
      </c>
      <c r="O49" s="197"/>
      <c r="P49" s="197">
        <v>1150</v>
      </c>
      <c r="Q49" s="197"/>
      <c r="R49" s="197"/>
      <c r="S49" s="193"/>
      <c r="T49" s="194"/>
      <c r="U49" s="194"/>
      <c r="V49" s="194"/>
      <c r="W49" s="194"/>
      <c r="X49" s="194"/>
      <c r="Y49" s="194"/>
      <c r="Z49" s="194"/>
      <c r="AA49" s="198"/>
      <c r="AB49" s="194"/>
      <c r="AC49" s="195"/>
      <c r="AD49" s="194"/>
      <c r="AE49" s="194"/>
      <c r="AF49" s="196"/>
      <c r="AG49" s="193"/>
      <c r="AH49" s="194"/>
      <c r="AI49" s="194"/>
      <c r="AJ49" s="194"/>
      <c r="AK49" s="194"/>
      <c r="AL49" s="194"/>
      <c r="AM49" s="194"/>
      <c r="AN49" s="194"/>
      <c r="AO49" s="198"/>
      <c r="AP49" s="194"/>
      <c r="AQ49" s="195"/>
      <c r="AR49" s="194"/>
      <c r="AS49" s="194"/>
      <c r="AT49" s="196"/>
    </row>
    <row r="50" spans="1:46" s="70" customFormat="1" ht="12.75">
      <c r="A50" s="75">
        <v>34</v>
      </c>
      <c r="B50" s="76" t="s">
        <v>22</v>
      </c>
      <c r="C50" s="180">
        <f>SUM(C51)</f>
        <v>0</v>
      </c>
      <c r="D50" s="187">
        <f aca="true" t="shared" si="42" ref="D50:J50">SUM(D51)</f>
        <v>0</v>
      </c>
      <c r="E50" s="187">
        <f t="shared" si="42"/>
        <v>0</v>
      </c>
      <c r="F50" s="187">
        <f t="shared" si="42"/>
        <v>0</v>
      </c>
      <c r="G50" s="187">
        <f t="shared" si="42"/>
        <v>0</v>
      </c>
      <c r="H50" s="187">
        <f>SUM(H51)</f>
        <v>0</v>
      </c>
      <c r="I50" s="262">
        <f>SUM(I51)</f>
        <v>0</v>
      </c>
      <c r="J50" s="187">
        <f t="shared" si="42"/>
        <v>0</v>
      </c>
      <c r="K50" s="187">
        <f aca="true" t="shared" si="43" ref="K50:R50">SUM(K51)</f>
        <v>0</v>
      </c>
      <c r="L50" s="187">
        <f t="shared" si="43"/>
        <v>0</v>
      </c>
      <c r="M50" s="187">
        <f t="shared" si="43"/>
        <v>0</v>
      </c>
      <c r="N50" s="187">
        <f t="shared" si="43"/>
        <v>0</v>
      </c>
      <c r="O50" s="187">
        <f t="shared" si="43"/>
        <v>0</v>
      </c>
      <c r="P50" s="187">
        <f t="shared" si="43"/>
        <v>0</v>
      </c>
      <c r="Q50" s="187">
        <f t="shared" si="43"/>
        <v>0</v>
      </c>
      <c r="R50" s="187">
        <f t="shared" si="43"/>
        <v>0</v>
      </c>
      <c r="S50" s="180">
        <f>SUM(T50:AF50)</f>
        <v>0</v>
      </c>
      <c r="T50" s="187"/>
      <c r="U50" s="187"/>
      <c r="V50" s="187"/>
      <c r="W50" s="187"/>
      <c r="X50" s="187"/>
      <c r="Y50" s="187"/>
      <c r="Z50" s="187"/>
      <c r="AA50" s="200"/>
      <c r="AB50" s="187"/>
      <c r="AC50" s="188"/>
      <c r="AD50" s="187"/>
      <c r="AE50" s="187"/>
      <c r="AF50" s="189"/>
      <c r="AG50" s="180">
        <f>SUM(AH50:AT50)</f>
        <v>0</v>
      </c>
      <c r="AH50" s="187"/>
      <c r="AI50" s="187"/>
      <c r="AJ50" s="187"/>
      <c r="AK50" s="187"/>
      <c r="AL50" s="187"/>
      <c r="AM50" s="187"/>
      <c r="AN50" s="187"/>
      <c r="AO50" s="200"/>
      <c r="AP50" s="187"/>
      <c r="AQ50" s="188"/>
      <c r="AR50" s="187"/>
      <c r="AS50" s="187"/>
      <c r="AT50" s="189"/>
    </row>
    <row r="51" spans="1:46" ht="12.75">
      <c r="A51" s="77">
        <v>343</v>
      </c>
      <c r="B51" s="78" t="s">
        <v>23</v>
      </c>
      <c r="C51" s="191">
        <f>SUM(D51:R51)</f>
        <v>0</v>
      </c>
      <c r="D51" s="197"/>
      <c r="E51" s="197"/>
      <c r="F51" s="197"/>
      <c r="G51" s="197"/>
      <c r="H51" s="197"/>
      <c r="I51" s="267"/>
      <c r="J51" s="197"/>
      <c r="K51" s="197"/>
      <c r="L51" s="199"/>
      <c r="M51" s="241"/>
      <c r="N51" s="197"/>
      <c r="O51" s="197"/>
      <c r="P51" s="197"/>
      <c r="Q51" s="197"/>
      <c r="R51" s="197"/>
      <c r="S51" s="202"/>
      <c r="T51" s="194"/>
      <c r="U51" s="194"/>
      <c r="V51" s="194"/>
      <c r="W51" s="194"/>
      <c r="X51" s="194"/>
      <c r="Y51" s="194"/>
      <c r="Z51" s="194"/>
      <c r="AA51" s="198"/>
      <c r="AB51" s="194"/>
      <c r="AC51" s="195"/>
      <c r="AD51" s="194"/>
      <c r="AE51" s="194"/>
      <c r="AF51" s="196"/>
      <c r="AG51" s="202"/>
      <c r="AH51" s="194"/>
      <c r="AI51" s="194"/>
      <c r="AJ51" s="194"/>
      <c r="AK51" s="194"/>
      <c r="AL51" s="194"/>
      <c r="AM51" s="194"/>
      <c r="AN51" s="194"/>
      <c r="AO51" s="198"/>
      <c r="AP51" s="194"/>
      <c r="AQ51" s="195"/>
      <c r="AR51" s="194"/>
      <c r="AS51" s="194"/>
      <c r="AT51" s="196"/>
    </row>
    <row r="52" spans="1:46" s="70" customFormat="1" ht="12.75">
      <c r="A52" s="75">
        <v>38</v>
      </c>
      <c r="B52" s="76" t="s">
        <v>47</v>
      </c>
      <c r="C52" s="180">
        <f>SUM(C53)</f>
        <v>0</v>
      </c>
      <c r="D52" s="187">
        <f aca="true" t="shared" si="44" ref="D52:M52">SUM(D53)</f>
        <v>0</v>
      </c>
      <c r="E52" s="187">
        <f t="shared" si="44"/>
        <v>0</v>
      </c>
      <c r="F52" s="187">
        <f t="shared" si="44"/>
        <v>0</v>
      </c>
      <c r="G52" s="187">
        <f t="shared" si="44"/>
        <v>0</v>
      </c>
      <c r="H52" s="187">
        <f>SUM(H53)</f>
        <v>0</v>
      </c>
      <c r="I52" s="262">
        <f>SUM(I53)</f>
        <v>0</v>
      </c>
      <c r="J52" s="187">
        <f t="shared" si="44"/>
        <v>0</v>
      </c>
      <c r="K52" s="187">
        <f t="shared" si="44"/>
        <v>0</v>
      </c>
      <c r="L52" s="187">
        <f t="shared" si="44"/>
        <v>0</v>
      </c>
      <c r="M52" s="187">
        <f t="shared" si="44"/>
        <v>0</v>
      </c>
      <c r="N52" s="187">
        <f>SUM(N53)</f>
        <v>0</v>
      </c>
      <c r="O52" s="187">
        <f>SUM(O53)</f>
        <v>0</v>
      </c>
      <c r="P52" s="187">
        <f>SUM(P53)</f>
        <v>0</v>
      </c>
      <c r="Q52" s="187">
        <f>SUM(Q53)</f>
        <v>0</v>
      </c>
      <c r="R52" s="187">
        <f>SUM(R53)</f>
        <v>0</v>
      </c>
      <c r="S52" s="180">
        <f>SUM(T52:AF52)</f>
        <v>0</v>
      </c>
      <c r="T52" s="187"/>
      <c r="U52" s="187"/>
      <c r="V52" s="187"/>
      <c r="W52" s="187"/>
      <c r="X52" s="187"/>
      <c r="Y52" s="187"/>
      <c r="Z52" s="187"/>
      <c r="AA52" s="200"/>
      <c r="AB52" s="187"/>
      <c r="AC52" s="188"/>
      <c r="AD52" s="187"/>
      <c r="AE52" s="187"/>
      <c r="AF52" s="189"/>
      <c r="AG52" s="180">
        <f>SUM(AH52:AT52)</f>
        <v>0</v>
      </c>
      <c r="AH52" s="187"/>
      <c r="AI52" s="187"/>
      <c r="AJ52" s="187"/>
      <c r="AK52" s="187"/>
      <c r="AL52" s="187"/>
      <c r="AM52" s="187"/>
      <c r="AN52" s="187"/>
      <c r="AO52" s="200"/>
      <c r="AP52" s="187"/>
      <c r="AQ52" s="188"/>
      <c r="AR52" s="187"/>
      <c r="AS52" s="187"/>
      <c r="AT52" s="189"/>
    </row>
    <row r="53" spans="1:46" ht="12.75">
      <c r="A53" s="77">
        <v>381</v>
      </c>
      <c r="B53" s="78" t="s">
        <v>49</v>
      </c>
      <c r="C53" s="191">
        <f>SUM(D53:R53)</f>
        <v>0</v>
      </c>
      <c r="D53" s="197"/>
      <c r="E53" s="197"/>
      <c r="F53" s="197"/>
      <c r="G53" s="197"/>
      <c r="H53" s="197"/>
      <c r="I53" s="267"/>
      <c r="J53" s="197"/>
      <c r="K53" s="197"/>
      <c r="L53" s="199"/>
      <c r="M53" s="241"/>
      <c r="N53" s="197"/>
      <c r="O53" s="197"/>
      <c r="P53" s="197"/>
      <c r="Q53" s="197"/>
      <c r="R53" s="197"/>
      <c r="S53" s="202"/>
      <c r="T53" s="194"/>
      <c r="U53" s="194"/>
      <c r="V53" s="194"/>
      <c r="W53" s="194"/>
      <c r="X53" s="194"/>
      <c r="Y53" s="194"/>
      <c r="Z53" s="194"/>
      <c r="AA53" s="198"/>
      <c r="AB53" s="194"/>
      <c r="AC53" s="195"/>
      <c r="AD53" s="194"/>
      <c r="AE53" s="194"/>
      <c r="AF53" s="196"/>
      <c r="AG53" s="202"/>
      <c r="AH53" s="194"/>
      <c r="AI53" s="194"/>
      <c r="AJ53" s="194"/>
      <c r="AK53" s="194"/>
      <c r="AL53" s="194"/>
      <c r="AM53" s="194"/>
      <c r="AN53" s="194"/>
      <c r="AO53" s="198"/>
      <c r="AP53" s="194"/>
      <c r="AQ53" s="195"/>
      <c r="AR53" s="194"/>
      <c r="AS53" s="194"/>
      <c r="AT53" s="196"/>
    </row>
    <row r="54" spans="1:46" s="70" customFormat="1" ht="25.5" customHeight="1">
      <c r="A54" s="73" t="s">
        <v>127</v>
      </c>
      <c r="B54" s="74" t="s">
        <v>126</v>
      </c>
      <c r="C54" s="180">
        <f>SUM(C55)</f>
        <v>0</v>
      </c>
      <c r="D54" s="184">
        <f aca="true" t="shared" si="45" ref="D54:K54">SUM(D55)</f>
        <v>0</v>
      </c>
      <c r="E54" s="184">
        <f t="shared" si="45"/>
        <v>0</v>
      </c>
      <c r="F54" s="184">
        <f t="shared" si="45"/>
        <v>0</v>
      </c>
      <c r="G54" s="184">
        <f t="shared" si="45"/>
        <v>0</v>
      </c>
      <c r="H54" s="184">
        <f t="shared" si="45"/>
        <v>0</v>
      </c>
      <c r="I54" s="265"/>
      <c r="J54" s="184">
        <f t="shared" si="45"/>
        <v>0</v>
      </c>
      <c r="K54" s="184">
        <f t="shared" si="45"/>
        <v>0</v>
      </c>
      <c r="L54" s="203"/>
      <c r="M54" s="258"/>
      <c r="N54" s="184">
        <f aca="true" t="shared" si="46" ref="N54:S54">SUM(N55)</f>
        <v>0</v>
      </c>
      <c r="O54" s="184">
        <f t="shared" si="46"/>
        <v>0</v>
      </c>
      <c r="P54" s="184">
        <f t="shared" si="46"/>
        <v>0</v>
      </c>
      <c r="Q54" s="184">
        <f t="shared" si="46"/>
        <v>0</v>
      </c>
      <c r="R54" s="184">
        <f t="shared" si="46"/>
        <v>0</v>
      </c>
      <c r="S54" s="180">
        <f t="shared" si="46"/>
        <v>0</v>
      </c>
      <c r="T54" s="184">
        <f aca="true" t="shared" si="47" ref="T54:Z54">SUM(T55)</f>
        <v>0</v>
      </c>
      <c r="U54" s="184">
        <f t="shared" si="47"/>
        <v>0</v>
      </c>
      <c r="V54" s="184">
        <f t="shared" si="47"/>
        <v>0</v>
      </c>
      <c r="W54" s="184">
        <f t="shared" si="47"/>
        <v>0</v>
      </c>
      <c r="X54" s="184">
        <f t="shared" si="47"/>
        <v>0</v>
      </c>
      <c r="Y54" s="184">
        <f t="shared" si="47"/>
        <v>0</v>
      </c>
      <c r="Z54" s="184">
        <f t="shared" si="47"/>
        <v>0</v>
      </c>
      <c r="AA54" s="204"/>
      <c r="AB54" s="184">
        <f aca="true" t="shared" si="48" ref="AB54:AN54">SUM(AB55)</f>
        <v>0</v>
      </c>
      <c r="AC54" s="185">
        <f t="shared" si="48"/>
        <v>0</v>
      </c>
      <c r="AD54" s="184">
        <f t="shared" si="48"/>
        <v>0</v>
      </c>
      <c r="AE54" s="184">
        <f t="shared" si="48"/>
        <v>0</v>
      </c>
      <c r="AF54" s="186">
        <f t="shared" si="48"/>
        <v>0</v>
      </c>
      <c r="AG54" s="180">
        <f t="shared" si="48"/>
        <v>0</v>
      </c>
      <c r="AH54" s="184">
        <f t="shared" si="48"/>
        <v>0</v>
      </c>
      <c r="AI54" s="184">
        <f t="shared" si="48"/>
        <v>0</v>
      </c>
      <c r="AJ54" s="184">
        <f t="shared" si="48"/>
        <v>0</v>
      </c>
      <c r="AK54" s="184">
        <f t="shared" si="48"/>
        <v>0</v>
      </c>
      <c r="AL54" s="184">
        <f t="shared" si="48"/>
        <v>0</v>
      </c>
      <c r="AM54" s="184">
        <f t="shared" si="48"/>
        <v>0</v>
      </c>
      <c r="AN54" s="184">
        <f t="shared" si="48"/>
        <v>0</v>
      </c>
      <c r="AO54" s="204"/>
      <c r="AP54" s="184">
        <f>SUM(AP55)</f>
        <v>0</v>
      </c>
      <c r="AQ54" s="185">
        <f>SUM(AQ55)</f>
        <v>0</v>
      </c>
      <c r="AR54" s="184">
        <f>SUM(AR55)</f>
        <v>0</v>
      </c>
      <c r="AS54" s="184">
        <f>SUM(AS55)</f>
        <v>0</v>
      </c>
      <c r="AT54" s="186">
        <f>SUM(AT55)</f>
        <v>0</v>
      </c>
    </row>
    <row r="55" spans="1:46" s="70" customFormat="1" ht="12.75">
      <c r="A55" s="75">
        <v>3</v>
      </c>
      <c r="B55" s="76" t="s">
        <v>50</v>
      </c>
      <c r="C55" s="180">
        <f>SUM(C56,C58)</f>
        <v>0</v>
      </c>
      <c r="D55" s="187">
        <f aca="true" t="shared" si="49" ref="D55:K55">SUM(D56,D58)</f>
        <v>0</v>
      </c>
      <c r="E55" s="187">
        <f t="shared" si="49"/>
        <v>0</v>
      </c>
      <c r="F55" s="187">
        <f t="shared" si="49"/>
        <v>0</v>
      </c>
      <c r="G55" s="187">
        <f t="shared" si="49"/>
        <v>0</v>
      </c>
      <c r="H55" s="187">
        <f t="shared" si="49"/>
        <v>0</v>
      </c>
      <c r="I55" s="262"/>
      <c r="J55" s="187">
        <f t="shared" si="49"/>
        <v>0</v>
      </c>
      <c r="K55" s="187">
        <f t="shared" si="49"/>
        <v>0</v>
      </c>
      <c r="L55" s="201"/>
      <c r="M55" s="254"/>
      <c r="N55" s="187">
        <f aca="true" t="shared" si="50" ref="N55:S55">SUM(N56,N58)</f>
        <v>0</v>
      </c>
      <c r="O55" s="187">
        <f t="shared" si="50"/>
        <v>0</v>
      </c>
      <c r="P55" s="187">
        <f t="shared" si="50"/>
        <v>0</v>
      </c>
      <c r="Q55" s="187">
        <f t="shared" si="50"/>
        <v>0</v>
      </c>
      <c r="R55" s="187">
        <f t="shared" si="50"/>
        <v>0</v>
      </c>
      <c r="S55" s="180">
        <f t="shared" si="50"/>
        <v>0</v>
      </c>
      <c r="T55" s="187">
        <f aca="true" t="shared" si="51" ref="T55:Z55">SUM(T56,T58)</f>
        <v>0</v>
      </c>
      <c r="U55" s="187">
        <f t="shared" si="51"/>
        <v>0</v>
      </c>
      <c r="V55" s="187">
        <f t="shared" si="51"/>
        <v>0</v>
      </c>
      <c r="W55" s="187">
        <f t="shared" si="51"/>
        <v>0</v>
      </c>
      <c r="X55" s="187">
        <f t="shared" si="51"/>
        <v>0</v>
      </c>
      <c r="Y55" s="187">
        <f t="shared" si="51"/>
        <v>0</v>
      </c>
      <c r="Z55" s="187">
        <f t="shared" si="51"/>
        <v>0</v>
      </c>
      <c r="AA55" s="200"/>
      <c r="AB55" s="187">
        <f aca="true" t="shared" si="52" ref="AB55:AN55">SUM(AB56,AB58)</f>
        <v>0</v>
      </c>
      <c r="AC55" s="188">
        <f t="shared" si="52"/>
        <v>0</v>
      </c>
      <c r="AD55" s="187">
        <f t="shared" si="52"/>
        <v>0</v>
      </c>
      <c r="AE55" s="187">
        <f t="shared" si="52"/>
        <v>0</v>
      </c>
      <c r="AF55" s="189">
        <f t="shared" si="52"/>
        <v>0</v>
      </c>
      <c r="AG55" s="180">
        <f t="shared" si="52"/>
        <v>0</v>
      </c>
      <c r="AH55" s="187">
        <f t="shared" si="52"/>
        <v>0</v>
      </c>
      <c r="AI55" s="187">
        <f t="shared" si="52"/>
        <v>0</v>
      </c>
      <c r="AJ55" s="187">
        <f t="shared" si="52"/>
        <v>0</v>
      </c>
      <c r="AK55" s="187">
        <f t="shared" si="52"/>
        <v>0</v>
      </c>
      <c r="AL55" s="187">
        <f t="shared" si="52"/>
        <v>0</v>
      </c>
      <c r="AM55" s="187">
        <f t="shared" si="52"/>
        <v>0</v>
      </c>
      <c r="AN55" s="187">
        <f t="shared" si="52"/>
        <v>0</v>
      </c>
      <c r="AO55" s="200"/>
      <c r="AP55" s="187">
        <f>SUM(AP56,AP58)</f>
        <v>0</v>
      </c>
      <c r="AQ55" s="188">
        <f>SUM(AQ56,AQ58)</f>
        <v>0</v>
      </c>
      <c r="AR55" s="187">
        <f>SUM(AR56,AR58)</f>
        <v>0</v>
      </c>
      <c r="AS55" s="187">
        <f>SUM(AS56,AS58)</f>
        <v>0</v>
      </c>
      <c r="AT55" s="189">
        <f>SUM(AT56,AT58)</f>
        <v>0</v>
      </c>
    </row>
    <row r="56" spans="1:46" s="70" customFormat="1" ht="12.75">
      <c r="A56" s="75">
        <v>32</v>
      </c>
      <c r="B56" s="76" t="s">
        <v>17</v>
      </c>
      <c r="C56" s="180">
        <f>SUM(C57)</f>
        <v>0</v>
      </c>
      <c r="D56" s="187">
        <f aca="true" t="shared" si="53" ref="D56:K56">SUM(D57)</f>
        <v>0</v>
      </c>
      <c r="E56" s="187">
        <f t="shared" si="53"/>
        <v>0</v>
      </c>
      <c r="F56" s="187">
        <f t="shared" si="53"/>
        <v>0</v>
      </c>
      <c r="G56" s="187">
        <f t="shared" si="53"/>
        <v>0</v>
      </c>
      <c r="H56" s="187">
        <f t="shared" si="53"/>
        <v>0</v>
      </c>
      <c r="I56" s="262"/>
      <c r="J56" s="187">
        <f t="shared" si="53"/>
        <v>0</v>
      </c>
      <c r="K56" s="187">
        <f t="shared" si="53"/>
        <v>0</v>
      </c>
      <c r="L56" s="201"/>
      <c r="M56" s="254"/>
      <c r="N56" s="187">
        <f>SUM(N57)</f>
        <v>0</v>
      </c>
      <c r="O56" s="187">
        <f>SUM(O57)</f>
        <v>0</v>
      </c>
      <c r="P56" s="187">
        <f>SUM(P57)</f>
        <v>0</v>
      </c>
      <c r="Q56" s="187">
        <f>SUM(Q57)</f>
        <v>0</v>
      </c>
      <c r="R56" s="187">
        <f>SUM(R57)</f>
        <v>0</v>
      </c>
      <c r="S56" s="180">
        <f>SUM(T56:AF56)</f>
        <v>0</v>
      </c>
      <c r="T56" s="187"/>
      <c r="U56" s="187"/>
      <c r="V56" s="187"/>
      <c r="W56" s="187"/>
      <c r="X56" s="187"/>
      <c r="Y56" s="187"/>
      <c r="Z56" s="187"/>
      <c r="AA56" s="200"/>
      <c r="AB56" s="187"/>
      <c r="AC56" s="188"/>
      <c r="AD56" s="187"/>
      <c r="AE56" s="187"/>
      <c r="AF56" s="189"/>
      <c r="AG56" s="180">
        <f>SUM(AH56:AT56)</f>
        <v>0</v>
      </c>
      <c r="AH56" s="187"/>
      <c r="AI56" s="187"/>
      <c r="AJ56" s="187"/>
      <c r="AK56" s="187"/>
      <c r="AL56" s="187"/>
      <c r="AM56" s="187"/>
      <c r="AN56" s="187"/>
      <c r="AO56" s="200"/>
      <c r="AP56" s="187"/>
      <c r="AQ56" s="188"/>
      <c r="AR56" s="187"/>
      <c r="AS56" s="187"/>
      <c r="AT56" s="189"/>
    </row>
    <row r="57" spans="1:46" ht="12.75">
      <c r="A57" s="77">
        <v>323</v>
      </c>
      <c r="B57" s="78" t="s">
        <v>20</v>
      </c>
      <c r="C57" s="191">
        <f>SUM(D57:R57)</f>
        <v>0</v>
      </c>
      <c r="D57" s="197"/>
      <c r="E57" s="197"/>
      <c r="F57" s="197"/>
      <c r="G57" s="197"/>
      <c r="H57" s="197"/>
      <c r="I57" s="267"/>
      <c r="J57" s="197"/>
      <c r="K57" s="197"/>
      <c r="L57" s="199"/>
      <c r="M57" s="241"/>
      <c r="N57" s="197"/>
      <c r="O57" s="197"/>
      <c r="P57" s="197"/>
      <c r="Q57" s="197"/>
      <c r="R57" s="197"/>
      <c r="S57" s="193"/>
      <c r="T57" s="194"/>
      <c r="U57" s="194"/>
      <c r="V57" s="194"/>
      <c r="W57" s="194"/>
      <c r="X57" s="194"/>
      <c r="Y57" s="194"/>
      <c r="Z57" s="194"/>
      <c r="AA57" s="198"/>
      <c r="AB57" s="194"/>
      <c r="AC57" s="195"/>
      <c r="AD57" s="194"/>
      <c r="AE57" s="194"/>
      <c r="AF57" s="196"/>
      <c r="AG57" s="193"/>
      <c r="AH57" s="194"/>
      <c r="AI57" s="194"/>
      <c r="AJ57" s="194"/>
      <c r="AK57" s="194"/>
      <c r="AL57" s="194"/>
      <c r="AM57" s="194"/>
      <c r="AN57" s="194"/>
      <c r="AO57" s="198"/>
      <c r="AP57" s="194"/>
      <c r="AQ57" s="195"/>
      <c r="AR57" s="194"/>
      <c r="AS57" s="194"/>
      <c r="AT57" s="196"/>
    </row>
    <row r="58" spans="1:46" s="70" customFormat="1" ht="12.75">
      <c r="A58" s="75">
        <v>38</v>
      </c>
      <c r="B58" s="76" t="s">
        <v>47</v>
      </c>
      <c r="C58" s="180">
        <f>SUM(C59)</f>
        <v>0</v>
      </c>
      <c r="D58" s="187">
        <f aca="true" t="shared" si="54" ref="D58:K58">SUM(D59)</f>
        <v>0</v>
      </c>
      <c r="E58" s="187">
        <f t="shared" si="54"/>
        <v>0</v>
      </c>
      <c r="F58" s="187">
        <f t="shared" si="54"/>
        <v>0</v>
      </c>
      <c r="G58" s="187">
        <f t="shared" si="54"/>
        <v>0</v>
      </c>
      <c r="H58" s="187">
        <f t="shared" si="54"/>
        <v>0</v>
      </c>
      <c r="I58" s="262"/>
      <c r="J58" s="187">
        <f t="shared" si="54"/>
        <v>0</v>
      </c>
      <c r="K58" s="187">
        <f t="shared" si="54"/>
        <v>0</v>
      </c>
      <c r="L58" s="201"/>
      <c r="M58" s="254"/>
      <c r="N58" s="187">
        <f>SUM(N59)</f>
        <v>0</v>
      </c>
      <c r="O58" s="187">
        <f>SUM(O59)</f>
        <v>0</v>
      </c>
      <c r="P58" s="187">
        <f>SUM(P59)</f>
        <v>0</v>
      </c>
      <c r="Q58" s="187">
        <f>SUM(Q59)</f>
        <v>0</v>
      </c>
      <c r="R58" s="187">
        <f>SUM(R59)</f>
        <v>0</v>
      </c>
      <c r="S58" s="180">
        <f>SUM(T58:AF58)</f>
        <v>0</v>
      </c>
      <c r="T58" s="187"/>
      <c r="U58" s="187"/>
      <c r="V58" s="187"/>
      <c r="W58" s="187"/>
      <c r="X58" s="187"/>
      <c r="Y58" s="187"/>
      <c r="Z58" s="187"/>
      <c r="AA58" s="200"/>
      <c r="AB58" s="187"/>
      <c r="AC58" s="188"/>
      <c r="AD58" s="187"/>
      <c r="AE58" s="187"/>
      <c r="AF58" s="189"/>
      <c r="AG58" s="180">
        <f>SUM(AH58:AT58)</f>
        <v>0</v>
      </c>
      <c r="AH58" s="187"/>
      <c r="AI58" s="187"/>
      <c r="AJ58" s="187"/>
      <c r="AK58" s="187"/>
      <c r="AL58" s="187"/>
      <c r="AM58" s="187"/>
      <c r="AN58" s="187"/>
      <c r="AO58" s="200"/>
      <c r="AP58" s="187"/>
      <c r="AQ58" s="188"/>
      <c r="AR58" s="187"/>
      <c r="AS58" s="187"/>
      <c r="AT58" s="189"/>
    </row>
    <row r="59" spans="1:46" ht="12.75">
      <c r="A59" s="77">
        <v>383</v>
      </c>
      <c r="B59" s="78" t="s">
        <v>146</v>
      </c>
      <c r="C59" s="191">
        <f>SUM(D59:R59)</f>
        <v>0</v>
      </c>
      <c r="D59" s="197"/>
      <c r="E59" s="197"/>
      <c r="F59" s="197"/>
      <c r="G59" s="197"/>
      <c r="H59" s="197"/>
      <c r="I59" s="267"/>
      <c r="J59" s="197"/>
      <c r="K59" s="197"/>
      <c r="L59" s="199"/>
      <c r="M59" s="241"/>
      <c r="N59" s="197"/>
      <c r="O59" s="197"/>
      <c r="P59" s="197"/>
      <c r="Q59" s="197"/>
      <c r="R59" s="197"/>
      <c r="S59" s="202"/>
      <c r="T59" s="194"/>
      <c r="U59" s="194"/>
      <c r="V59" s="194"/>
      <c r="W59" s="194"/>
      <c r="X59" s="194"/>
      <c r="Y59" s="194"/>
      <c r="Z59" s="194"/>
      <c r="AA59" s="198"/>
      <c r="AB59" s="194"/>
      <c r="AC59" s="195"/>
      <c r="AD59" s="194"/>
      <c r="AE59" s="194"/>
      <c r="AF59" s="196"/>
      <c r="AG59" s="202"/>
      <c r="AH59" s="194"/>
      <c r="AI59" s="194"/>
      <c r="AJ59" s="194"/>
      <c r="AK59" s="194"/>
      <c r="AL59" s="194"/>
      <c r="AM59" s="194"/>
      <c r="AN59" s="194"/>
      <c r="AO59" s="198"/>
      <c r="AP59" s="194"/>
      <c r="AQ59" s="195"/>
      <c r="AR59" s="194"/>
      <c r="AS59" s="194"/>
      <c r="AT59" s="196"/>
    </row>
    <row r="60" spans="1:46" s="70" customFormat="1" ht="25.5" customHeight="1">
      <c r="A60" s="73" t="s">
        <v>128</v>
      </c>
      <c r="B60" s="74" t="s">
        <v>41</v>
      </c>
      <c r="C60" s="180">
        <f>SUM(C61)</f>
        <v>0</v>
      </c>
      <c r="D60" s="184">
        <f aca="true" t="shared" si="55" ref="D60:K60">SUM(D61)</f>
        <v>0</v>
      </c>
      <c r="E60" s="184">
        <f t="shared" si="55"/>
        <v>0</v>
      </c>
      <c r="F60" s="184">
        <f t="shared" si="55"/>
        <v>0</v>
      </c>
      <c r="G60" s="184">
        <f t="shared" si="55"/>
        <v>0</v>
      </c>
      <c r="H60" s="184">
        <f t="shared" si="55"/>
        <v>0</v>
      </c>
      <c r="I60" s="265"/>
      <c r="J60" s="184">
        <f t="shared" si="55"/>
        <v>0</v>
      </c>
      <c r="K60" s="184">
        <f t="shared" si="55"/>
        <v>0</v>
      </c>
      <c r="L60" s="203"/>
      <c r="M60" s="258"/>
      <c r="N60" s="184">
        <f aca="true" t="shared" si="56" ref="N60:S60">SUM(N61)</f>
        <v>0</v>
      </c>
      <c r="O60" s="184">
        <f t="shared" si="56"/>
        <v>0</v>
      </c>
      <c r="P60" s="184">
        <f t="shared" si="56"/>
        <v>0</v>
      </c>
      <c r="Q60" s="184">
        <f t="shared" si="56"/>
        <v>0</v>
      </c>
      <c r="R60" s="184">
        <f t="shared" si="56"/>
        <v>0</v>
      </c>
      <c r="S60" s="180">
        <f t="shared" si="56"/>
        <v>0</v>
      </c>
      <c r="T60" s="184">
        <f aca="true" t="shared" si="57" ref="T60:Z60">SUM(T61)</f>
        <v>0</v>
      </c>
      <c r="U60" s="184">
        <f t="shared" si="57"/>
        <v>0</v>
      </c>
      <c r="V60" s="184">
        <f t="shared" si="57"/>
        <v>0</v>
      </c>
      <c r="W60" s="184">
        <f t="shared" si="57"/>
        <v>0</v>
      </c>
      <c r="X60" s="184">
        <f t="shared" si="57"/>
        <v>0</v>
      </c>
      <c r="Y60" s="184">
        <f t="shared" si="57"/>
        <v>0</v>
      </c>
      <c r="Z60" s="184">
        <f t="shared" si="57"/>
        <v>0</v>
      </c>
      <c r="AA60" s="204"/>
      <c r="AB60" s="184">
        <f aca="true" t="shared" si="58" ref="AB60:AN60">SUM(AB61)</f>
        <v>0</v>
      </c>
      <c r="AC60" s="185">
        <f t="shared" si="58"/>
        <v>0</v>
      </c>
      <c r="AD60" s="184">
        <f t="shared" si="58"/>
        <v>0</v>
      </c>
      <c r="AE60" s="184">
        <f t="shared" si="58"/>
        <v>0</v>
      </c>
      <c r="AF60" s="186">
        <f t="shared" si="58"/>
        <v>0</v>
      </c>
      <c r="AG60" s="180">
        <f t="shared" si="58"/>
        <v>0</v>
      </c>
      <c r="AH60" s="184">
        <f t="shared" si="58"/>
        <v>0</v>
      </c>
      <c r="AI60" s="184">
        <f t="shared" si="58"/>
        <v>0</v>
      </c>
      <c r="AJ60" s="184">
        <f t="shared" si="58"/>
        <v>0</v>
      </c>
      <c r="AK60" s="184">
        <f t="shared" si="58"/>
        <v>0</v>
      </c>
      <c r="AL60" s="184">
        <f t="shared" si="58"/>
        <v>0</v>
      </c>
      <c r="AM60" s="184">
        <f t="shared" si="58"/>
        <v>0</v>
      </c>
      <c r="AN60" s="184">
        <f t="shared" si="58"/>
        <v>0</v>
      </c>
      <c r="AO60" s="204"/>
      <c r="AP60" s="184">
        <f>SUM(AP61)</f>
        <v>0</v>
      </c>
      <c r="AQ60" s="185">
        <f>SUM(AQ61)</f>
        <v>0</v>
      </c>
      <c r="AR60" s="184">
        <f>SUM(AR61)</f>
        <v>0</v>
      </c>
      <c r="AS60" s="184">
        <f>SUM(AS61)</f>
        <v>0</v>
      </c>
      <c r="AT60" s="186">
        <f>SUM(AT61)</f>
        <v>0</v>
      </c>
    </row>
    <row r="61" spans="1:46" s="70" customFormat="1" ht="12.75">
      <c r="A61" s="75">
        <v>3</v>
      </c>
      <c r="B61" s="76" t="s">
        <v>50</v>
      </c>
      <c r="C61" s="180">
        <f>SUM(C62,C66)</f>
        <v>0</v>
      </c>
      <c r="D61" s="187">
        <f aca="true" t="shared" si="59" ref="D61:K61">SUM(D62,D66)</f>
        <v>0</v>
      </c>
      <c r="E61" s="187">
        <f t="shared" si="59"/>
        <v>0</v>
      </c>
      <c r="F61" s="187">
        <f t="shared" si="59"/>
        <v>0</v>
      </c>
      <c r="G61" s="187">
        <f t="shared" si="59"/>
        <v>0</v>
      </c>
      <c r="H61" s="187">
        <f t="shared" si="59"/>
        <v>0</v>
      </c>
      <c r="I61" s="262"/>
      <c r="J61" s="187">
        <f t="shared" si="59"/>
        <v>0</v>
      </c>
      <c r="K61" s="187">
        <f t="shared" si="59"/>
        <v>0</v>
      </c>
      <c r="L61" s="201"/>
      <c r="M61" s="254"/>
      <c r="N61" s="187">
        <f aca="true" t="shared" si="60" ref="N61:S61">SUM(N62,N66)</f>
        <v>0</v>
      </c>
      <c r="O61" s="187">
        <f t="shared" si="60"/>
        <v>0</v>
      </c>
      <c r="P61" s="187">
        <f t="shared" si="60"/>
        <v>0</v>
      </c>
      <c r="Q61" s="187">
        <f t="shared" si="60"/>
        <v>0</v>
      </c>
      <c r="R61" s="187">
        <f t="shared" si="60"/>
        <v>0</v>
      </c>
      <c r="S61" s="180">
        <f t="shared" si="60"/>
        <v>0</v>
      </c>
      <c r="T61" s="187">
        <f aca="true" t="shared" si="61" ref="T61:Z61">SUM(T62,T66)</f>
        <v>0</v>
      </c>
      <c r="U61" s="187">
        <f t="shared" si="61"/>
        <v>0</v>
      </c>
      <c r="V61" s="187">
        <f t="shared" si="61"/>
        <v>0</v>
      </c>
      <c r="W61" s="187">
        <f t="shared" si="61"/>
        <v>0</v>
      </c>
      <c r="X61" s="187">
        <f t="shared" si="61"/>
        <v>0</v>
      </c>
      <c r="Y61" s="187">
        <f t="shared" si="61"/>
        <v>0</v>
      </c>
      <c r="Z61" s="187">
        <f t="shared" si="61"/>
        <v>0</v>
      </c>
      <c r="AA61" s="200"/>
      <c r="AB61" s="187">
        <f aca="true" t="shared" si="62" ref="AB61:AN61">SUM(AB62,AB66)</f>
        <v>0</v>
      </c>
      <c r="AC61" s="188">
        <f t="shared" si="62"/>
        <v>0</v>
      </c>
      <c r="AD61" s="187">
        <f t="shared" si="62"/>
        <v>0</v>
      </c>
      <c r="AE61" s="187">
        <f t="shared" si="62"/>
        <v>0</v>
      </c>
      <c r="AF61" s="189">
        <f t="shared" si="62"/>
        <v>0</v>
      </c>
      <c r="AG61" s="180">
        <f t="shared" si="62"/>
        <v>0</v>
      </c>
      <c r="AH61" s="187">
        <f t="shared" si="62"/>
        <v>0</v>
      </c>
      <c r="AI61" s="187">
        <f t="shared" si="62"/>
        <v>0</v>
      </c>
      <c r="AJ61" s="187">
        <f t="shared" si="62"/>
        <v>0</v>
      </c>
      <c r="AK61" s="187">
        <f t="shared" si="62"/>
        <v>0</v>
      </c>
      <c r="AL61" s="187">
        <f t="shared" si="62"/>
        <v>0</v>
      </c>
      <c r="AM61" s="187">
        <f t="shared" si="62"/>
        <v>0</v>
      </c>
      <c r="AN61" s="187">
        <f t="shared" si="62"/>
        <v>0</v>
      </c>
      <c r="AO61" s="200"/>
      <c r="AP61" s="187">
        <f>SUM(AP62,AP66)</f>
        <v>0</v>
      </c>
      <c r="AQ61" s="188">
        <f>SUM(AQ62,AQ66)</f>
        <v>0</v>
      </c>
      <c r="AR61" s="187">
        <f>SUM(AR62,AR66)</f>
        <v>0</v>
      </c>
      <c r="AS61" s="187">
        <f>SUM(AS62,AS66)</f>
        <v>0</v>
      </c>
      <c r="AT61" s="189">
        <f>SUM(AT62,AT66)</f>
        <v>0</v>
      </c>
    </row>
    <row r="62" spans="1:46" s="70" customFormat="1" ht="12.75">
      <c r="A62" s="75">
        <v>31</v>
      </c>
      <c r="B62" s="76" t="s">
        <v>13</v>
      </c>
      <c r="C62" s="180">
        <f>SUM(C63:C65)</f>
        <v>0</v>
      </c>
      <c r="D62" s="187">
        <f aca="true" t="shared" si="63" ref="D62:K62">SUM(D63:D65)</f>
        <v>0</v>
      </c>
      <c r="E62" s="187">
        <f t="shared" si="63"/>
        <v>0</v>
      </c>
      <c r="F62" s="187">
        <f t="shared" si="63"/>
        <v>0</v>
      </c>
      <c r="G62" s="187">
        <f t="shared" si="63"/>
        <v>0</v>
      </c>
      <c r="H62" s="187">
        <f t="shared" si="63"/>
        <v>0</v>
      </c>
      <c r="I62" s="262"/>
      <c r="J62" s="187">
        <f t="shared" si="63"/>
        <v>0</v>
      </c>
      <c r="K62" s="187">
        <f t="shared" si="63"/>
        <v>0</v>
      </c>
      <c r="L62" s="201"/>
      <c r="M62" s="254"/>
      <c r="N62" s="187">
        <f>SUM(N63:N65)</f>
        <v>0</v>
      </c>
      <c r="O62" s="187">
        <f>SUM(O63:O65)</f>
        <v>0</v>
      </c>
      <c r="P62" s="187">
        <f>SUM(P63:P65)</f>
        <v>0</v>
      </c>
      <c r="Q62" s="187">
        <f>SUM(Q63:Q65)</f>
        <v>0</v>
      </c>
      <c r="R62" s="187">
        <f>SUM(R63:R65)</f>
        <v>0</v>
      </c>
      <c r="S62" s="180">
        <f>SUM(T62:AF62)</f>
        <v>0</v>
      </c>
      <c r="T62" s="187"/>
      <c r="U62" s="187"/>
      <c r="V62" s="187"/>
      <c r="W62" s="187"/>
      <c r="X62" s="187"/>
      <c r="Y62" s="187"/>
      <c r="Z62" s="187"/>
      <c r="AA62" s="200"/>
      <c r="AB62" s="187"/>
      <c r="AC62" s="188"/>
      <c r="AD62" s="187"/>
      <c r="AE62" s="187"/>
      <c r="AF62" s="189"/>
      <c r="AG62" s="180">
        <f>SUM(AH62:AT62)</f>
        <v>0</v>
      </c>
      <c r="AH62" s="187"/>
      <c r="AI62" s="187"/>
      <c r="AJ62" s="187"/>
      <c r="AK62" s="187"/>
      <c r="AL62" s="187"/>
      <c r="AM62" s="187"/>
      <c r="AN62" s="187"/>
      <c r="AO62" s="200"/>
      <c r="AP62" s="187"/>
      <c r="AQ62" s="188"/>
      <c r="AR62" s="187"/>
      <c r="AS62" s="187"/>
      <c r="AT62" s="189"/>
    </row>
    <row r="63" spans="1:46" ht="12.75">
      <c r="A63" s="77">
        <v>311</v>
      </c>
      <c r="B63" s="78" t="s">
        <v>14</v>
      </c>
      <c r="C63" s="191">
        <f>SUM(D63:R63)</f>
        <v>0</v>
      </c>
      <c r="D63" s="197"/>
      <c r="E63" s="197"/>
      <c r="F63" s="197"/>
      <c r="G63" s="197"/>
      <c r="H63" s="197"/>
      <c r="I63" s="267"/>
      <c r="J63" s="197"/>
      <c r="K63" s="197"/>
      <c r="L63" s="199"/>
      <c r="M63" s="241"/>
      <c r="N63" s="197"/>
      <c r="O63" s="197"/>
      <c r="P63" s="197"/>
      <c r="Q63" s="197"/>
      <c r="R63" s="197"/>
      <c r="S63" s="193"/>
      <c r="T63" s="194"/>
      <c r="U63" s="194"/>
      <c r="V63" s="194"/>
      <c r="W63" s="194"/>
      <c r="X63" s="194"/>
      <c r="Y63" s="194"/>
      <c r="Z63" s="194"/>
      <c r="AA63" s="198"/>
      <c r="AB63" s="194"/>
      <c r="AC63" s="195"/>
      <c r="AD63" s="194"/>
      <c r="AE63" s="194"/>
      <c r="AF63" s="196"/>
      <c r="AG63" s="193"/>
      <c r="AH63" s="194"/>
      <c r="AI63" s="194"/>
      <c r="AJ63" s="194"/>
      <c r="AK63" s="194"/>
      <c r="AL63" s="194"/>
      <c r="AM63" s="194"/>
      <c r="AN63" s="194"/>
      <c r="AO63" s="198"/>
      <c r="AP63" s="194"/>
      <c r="AQ63" s="195"/>
      <c r="AR63" s="194"/>
      <c r="AS63" s="194"/>
      <c r="AT63" s="196"/>
    </row>
    <row r="64" spans="1:46" ht="12.75">
      <c r="A64" s="77">
        <v>312</v>
      </c>
      <c r="B64" s="78" t="s">
        <v>15</v>
      </c>
      <c r="C64" s="191">
        <f>SUM(D64:R64)</f>
        <v>0</v>
      </c>
      <c r="D64" s="197"/>
      <c r="E64" s="197"/>
      <c r="F64" s="197"/>
      <c r="G64" s="197"/>
      <c r="H64" s="197"/>
      <c r="I64" s="267"/>
      <c r="J64" s="197"/>
      <c r="K64" s="197"/>
      <c r="L64" s="199"/>
      <c r="M64" s="241"/>
      <c r="N64" s="197"/>
      <c r="O64" s="197"/>
      <c r="P64" s="197"/>
      <c r="Q64" s="197"/>
      <c r="R64" s="197"/>
      <c r="S64" s="193"/>
      <c r="T64" s="194"/>
      <c r="U64" s="194"/>
      <c r="V64" s="194"/>
      <c r="W64" s="194"/>
      <c r="X64" s="194"/>
      <c r="Y64" s="194"/>
      <c r="Z64" s="194"/>
      <c r="AA64" s="198"/>
      <c r="AB64" s="194"/>
      <c r="AC64" s="195"/>
      <c r="AD64" s="194"/>
      <c r="AE64" s="194"/>
      <c r="AF64" s="196"/>
      <c r="AG64" s="193"/>
      <c r="AH64" s="194"/>
      <c r="AI64" s="194"/>
      <c r="AJ64" s="194"/>
      <c r="AK64" s="194"/>
      <c r="AL64" s="194"/>
      <c r="AM64" s="194"/>
      <c r="AN64" s="194"/>
      <c r="AO64" s="198"/>
      <c r="AP64" s="194"/>
      <c r="AQ64" s="195"/>
      <c r="AR64" s="194"/>
      <c r="AS64" s="194"/>
      <c r="AT64" s="196"/>
    </row>
    <row r="65" spans="1:46" ht="12.75">
      <c r="A65" s="77">
        <v>313</v>
      </c>
      <c r="B65" s="78" t="s">
        <v>16</v>
      </c>
      <c r="C65" s="191">
        <f>SUM(D65:R65)</f>
        <v>0</v>
      </c>
      <c r="D65" s="197"/>
      <c r="E65" s="197"/>
      <c r="F65" s="197"/>
      <c r="G65" s="197"/>
      <c r="H65" s="197"/>
      <c r="I65" s="267"/>
      <c r="J65" s="197"/>
      <c r="K65" s="197"/>
      <c r="L65" s="199"/>
      <c r="M65" s="241"/>
      <c r="N65" s="197"/>
      <c r="O65" s="197"/>
      <c r="P65" s="197"/>
      <c r="Q65" s="197"/>
      <c r="R65" s="197"/>
      <c r="S65" s="193"/>
      <c r="T65" s="194"/>
      <c r="U65" s="194"/>
      <c r="V65" s="194"/>
      <c r="W65" s="194"/>
      <c r="X65" s="194"/>
      <c r="Y65" s="194"/>
      <c r="Z65" s="194"/>
      <c r="AA65" s="198"/>
      <c r="AB65" s="194"/>
      <c r="AC65" s="195"/>
      <c r="AD65" s="194"/>
      <c r="AE65" s="194"/>
      <c r="AF65" s="196"/>
      <c r="AG65" s="193"/>
      <c r="AH65" s="194"/>
      <c r="AI65" s="194"/>
      <c r="AJ65" s="194"/>
      <c r="AK65" s="194"/>
      <c r="AL65" s="194"/>
      <c r="AM65" s="194"/>
      <c r="AN65" s="194"/>
      <c r="AO65" s="198"/>
      <c r="AP65" s="194"/>
      <c r="AQ65" s="195"/>
      <c r="AR65" s="194"/>
      <c r="AS65" s="194"/>
      <c r="AT65" s="196"/>
    </row>
    <row r="66" spans="1:46" s="70" customFormat="1" ht="12.75">
      <c r="A66" s="75">
        <v>32</v>
      </c>
      <c r="B66" s="76" t="s">
        <v>17</v>
      </c>
      <c r="C66" s="180">
        <f>SUM(C67:C69)</f>
        <v>0</v>
      </c>
      <c r="D66" s="187">
        <f aca="true" t="shared" si="64" ref="D66:K66">SUM(D67:D69)</f>
        <v>0</v>
      </c>
      <c r="E66" s="187">
        <f t="shared" si="64"/>
        <v>0</v>
      </c>
      <c r="F66" s="187">
        <f t="shared" si="64"/>
        <v>0</v>
      </c>
      <c r="G66" s="187">
        <f t="shared" si="64"/>
        <v>0</v>
      </c>
      <c r="H66" s="187">
        <f t="shared" si="64"/>
        <v>0</v>
      </c>
      <c r="I66" s="262"/>
      <c r="J66" s="187">
        <f t="shared" si="64"/>
        <v>0</v>
      </c>
      <c r="K66" s="187">
        <f t="shared" si="64"/>
        <v>0</v>
      </c>
      <c r="L66" s="201"/>
      <c r="M66" s="254"/>
      <c r="N66" s="187">
        <f>SUM(N67:N69)</f>
        <v>0</v>
      </c>
      <c r="O66" s="187">
        <f>SUM(O67:O69)</f>
        <v>0</v>
      </c>
      <c r="P66" s="187">
        <f>SUM(P67:P69)</f>
        <v>0</v>
      </c>
      <c r="Q66" s="187">
        <f>SUM(Q67:Q69)</f>
        <v>0</v>
      </c>
      <c r="R66" s="187">
        <f>SUM(R67:R69)</f>
        <v>0</v>
      </c>
      <c r="S66" s="180">
        <f>SUM(T66:AF66)</f>
        <v>0</v>
      </c>
      <c r="T66" s="187"/>
      <c r="U66" s="187"/>
      <c r="V66" s="187"/>
      <c r="W66" s="187"/>
      <c r="X66" s="187"/>
      <c r="Y66" s="187"/>
      <c r="Z66" s="187"/>
      <c r="AA66" s="200"/>
      <c r="AB66" s="187"/>
      <c r="AC66" s="188"/>
      <c r="AD66" s="187"/>
      <c r="AE66" s="187"/>
      <c r="AF66" s="189"/>
      <c r="AG66" s="180">
        <f>SUM(AH66:AT66)</f>
        <v>0</v>
      </c>
      <c r="AH66" s="187"/>
      <c r="AI66" s="187"/>
      <c r="AJ66" s="187"/>
      <c r="AK66" s="187"/>
      <c r="AL66" s="187"/>
      <c r="AM66" s="187"/>
      <c r="AN66" s="187"/>
      <c r="AO66" s="200"/>
      <c r="AP66" s="187"/>
      <c r="AQ66" s="188"/>
      <c r="AR66" s="187"/>
      <c r="AS66" s="187"/>
      <c r="AT66" s="189"/>
    </row>
    <row r="67" spans="1:46" ht="12.75">
      <c r="A67" s="77">
        <v>321</v>
      </c>
      <c r="B67" s="78" t="s">
        <v>18</v>
      </c>
      <c r="C67" s="191">
        <f>SUM(D67:R67)</f>
        <v>0</v>
      </c>
      <c r="D67" s="197"/>
      <c r="E67" s="197"/>
      <c r="F67" s="197"/>
      <c r="G67" s="197"/>
      <c r="H67" s="197"/>
      <c r="I67" s="267"/>
      <c r="J67" s="197"/>
      <c r="K67" s="197"/>
      <c r="L67" s="199"/>
      <c r="M67" s="241"/>
      <c r="N67" s="197"/>
      <c r="O67" s="197"/>
      <c r="P67" s="197"/>
      <c r="Q67" s="197"/>
      <c r="R67" s="197"/>
      <c r="S67" s="193"/>
      <c r="T67" s="194"/>
      <c r="U67" s="194"/>
      <c r="V67" s="194"/>
      <c r="W67" s="194"/>
      <c r="X67" s="194"/>
      <c r="Y67" s="194"/>
      <c r="Z67" s="194"/>
      <c r="AA67" s="198"/>
      <c r="AB67" s="194"/>
      <c r="AC67" s="195"/>
      <c r="AD67" s="194"/>
      <c r="AE67" s="194"/>
      <c r="AF67" s="196"/>
      <c r="AG67" s="193"/>
      <c r="AH67" s="194"/>
      <c r="AI67" s="194"/>
      <c r="AJ67" s="194"/>
      <c r="AK67" s="194"/>
      <c r="AL67" s="194"/>
      <c r="AM67" s="194"/>
      <c r="AN67" s="194"/>
      <c r="AO67" s="198"/>
      <c r="AP67" s="194"/>
      <c r="AQ67" s="195"/>
      <c r="AR67" s="194"/>
      <c r="AS67" s="194"/>
      <c r="AT67" s="196"/>
    </row>
    <row r="68" spans="1:46" ht="12.75">
      <c r="A68" s="77">
        <v>323</v>
      </c>
      <c r="B68" s="78" t="s">
        <v>20</v>
      </c>
      <c r="C68" s="191">
        <f>SUM(D68:R68)</f>
        <v>0</v>
      </c>
      <c r="D68" s="197"/>
      <c r="E68" s="197"/>
      <c r="F68" s="197"/>
      <c r="G68" s="197"/>
      <c r="H68" s="197"/>
      <c r="I68" s="267"/>
      <c r="J68" s="197"/>
      <c r="K68" s="197"/>
      <c r="L68" s="199"/>
      <c r="M68" s="241"/>
      <c r="N68" s="197"/>
      <c r="O68" s="197"/>
      <c r="P68" s="197"/>
      <c r="Q68" s="197"/>
      <c r="R68" s="197"/>
      <c r="S68" s="193"/>
      <c r="T68" s="194"/>
      <c r="U68" s="194"/>
      <c r="V68" s="194"/>
      <c r="W68" s="194"/>
      <c r="X68" s="194"/>
      <c r="Y68" s="194"/>
      <c r="Z68" s="194"/>
      <c r="AA68" s="198"/>
      <c r="AB68" s="194"/>
      <c r="AC68" s="195"/>
      <c r="AD68" s="194"/>
      <c r="AE68" s="194"/>
      <c r="AF68" s="196"/>
      <c r="AG68" s="193"/>
      <c r="AH68" s="194"/>
      <c r="AI68" s="194"/>
      <c r="AJ68" s="194"/>
      <c r="AK68" s="194"/>
      <c r="AL68" s="194"/>
      <c r="AM68" s="194"/>
      <c r="AN68" s="194"/>
      <c r="AO68" s="198"/>
      <c r="AP68" s="194"/>
      <c r="AQ68" s="195"/>
      <c r="AR68" s="194"/>
      <c r="AS68" s="194"/>
      <c r="AT68" s="196"/>
    </row>
    <row r="69" spans="1:46" ht="25.5">
      <c r="A69" s="79">
        <v>324</v>
      </c>
      <c r="B69" s="80" t="s">
        <v>43</v>
      </c>
      <c r="C69" s="191">
        <f>SUM(D69:R69)</f>
        <v>0</v>
      </c>
      <c r="D69" s="197"/>
      <c r="E69" s="197"/>
      <c r="F69" s="197"/>
      <c r="G69" s="197"/>
      <c r="H69" s="197"/>
      <c r="I69" s="267"/>
      <c r="J69" s="197"/>
      <c r="K69" s="197"/>
      <c r="L69" s="199"/>
      <c r="M69" s="241"/>
      <c r="N69" s="197"/>
      <c r="O69" s="197"/>
      <c r="P69" s="197"/>
      <c r="Q69" s="197"/>
      <c r="R69" s="197"/>
      <c r="S69" s="193"/>
      <c r="T69" s="194"/>
      <c r="U69" s="194"/>
      <c r="V69" s="194"/>
      <c r="W69" s="194"/>
      <c r="X69" s="194"/>
      <c r="Y69" s="194"/>
      <c r="Z69" s="194"/>
      <c r="AA69" s="198"/>
      <c r="AB69" s="194"/>
      <c r="AC69" s="195"/>
      <c r="AD69" s="194"/>
      <c r="AE69" s="194"/>
      <c r="AF69" s="196"/>
      <c r="AG69" s="193"/>
      <c r="AH69" s="194"/>
      <c r="AI69" s="194"/>
      <c r="AJ69" s="194"/>
      <c r="AK69" s="194"/>
      <c r="AL69" s="194"/>
      <c r="AM69" s="194"/>
      <c r="AN69" s="194"/>
      <c r="AO69" s="198"/>
      <c r="AP69" s="194"/>
      <c r="AQ69" s="195"/>
      <c r="AR69" s="194"/>
      <c r="AS69" s="194"/>
      <c r="AT69" s="196"/>
    </row>
    <row r="70" spans="1:46" s="70" customFormat="1" ht="25.5" customHeight="1">
      <c r="A70" s="73" t="s">
        <v>133</v>
      </c>
      <c r="B70" s="74" t="s">
        <v>134</v>
      </c>
      <c r="C70" s="180">
        <f>SUM(C71)</f>
        <v>0</v>
      </c>
      <c r="D70" s="184">
        <f aca="true" t="shared" si="65" ref="D70:K72">SUM(D71)</f>
        <v>0</v>
      </c>
      <c r="E70" s="184">
        <f t="shared" si="65"/>
        <v>0</v>
      </c>
      <c r="F70" s="184">
        <f t="shared" si="65"/>
        <v>0</v>
      </c>
      <c r="G70" s="184">
        <f t="shared" si="65"/>
        <v>0</v>
      </c>
      <c r="H70" s="184">
        <f t="shared" si="65"/>
        <v>0</v>
      </c>
      <c r="I70" s="265"/>
      <c r="J70" s="184">
        <f t="shared" si="65"/>
        <v>0</v>
      </c>
      <c r="K70" s="184">
        <f t="shared" si="65"/>
        <v>0</v>
      </c>
      <c r="L70" s="203"/>
      <c r="M70" s="258"/>
      <c r="N70" s="184">
        <f aca="true" t="shared" si="66" ref="N70:R72">SUM(N71)</f>
        <v>0</v>
      </c>
      <c r="O70" s="184">
        <f t="shared" si="66"/>
        <v>0</v>
      </c>
      <c r="P70" s="184">
        <f t="shared" si="66"/>
        <v>0</v>
      </c>
      <c r="Q70" s="184">
        <f t="shared" si="66"/>
        <v>0</v>
      </c>
      <c r="R70" s="184">
        <f t="shared" si="66"/>
        <v>0</v>
      </c>
      <c r="S70" s="180">
        <f>SUM(S71)</f>
        <v>0</v>
      </c>
      <c r="T70" s="184">
        <f aca="true" t="shared" si="67" ref="T70:Z70">SUM(T71)</f>
        <v>0</v>
      </c>
      <c r="U70" s="184">
        <f t="shared" si="67"/>
        <v>0</v>
      </c>
      <c r="V70" s="184">
        <f t="shared" si="67"/>
        <v>0</v>
      </c>
      <c r="W70" s="184">
        <f t="shared" si="67"/>
        <v>0</v>
      </c>
      <c r="X70" s="184">
        <f t="shared" si="67"/>
        <v>0</v>
      </c>
      <c r="Y70" s="184">
        <f t="shared" si="67"/>
        <v>0</v>
      </c>
      <c r="Z70" s="184">
        <f t="shared" si="67"/>
        <v>0</v>
      </c>
      <c r="AA70" s="204"/>
      <c r="AB70" s="184">
        <f aca="true" t="shared" si="68" ref="AB70:AN70">SUM(AB71)</f>
        <v>0</v>
      </c>
      <c r="AC70" s="185">
        <f t="shared" si="68"/>
        <v>0</v>
      </c>
      <c r="AD70" s="184">
        <f t="shared" si="68"/>
        <v>0</v>
      </c>
      <c r="AE70" s="184">
        <f t="shared" si="68"/>
        <v>0</v>
      </c>
      <c r="AF70" s="186">
        <f t="shared" si="68"/>
        <v>0</v>
      </c>
      <c r="AG70" s="180">
        <f t="shared" si="68"/>
        <v>0</v>
      </c>
      <c r="AH70" s="184">
        <f t="shared" si="68"/>
        <v>0</v>
      </c>
      <c r="AI70" s="184">
        <f t="shared" si="68"/>
        <v>0</v>
      </c>
      <c r="AJ70" s="184">
        <f t="shared" si="68"/>
        <v>0</v>
      </c>
      <c r="AK70" s="184">
        <f t="shared" si="68"/>
        <v>0</v>
      </c>
      <c r="AL70" s="184">
        <f t="shared" si="68"/>
        <v>0</v>
      </c>
      <c r="AM70" s="184">
        <f t="shared" si="68"/>
        <v>0</v>
      </c>
      <c r="AN70" s="184">
        <f t="shared" si="68"/>
        <v>0</v>
      </c>
      <c r="AO70" s="204"/>
      <c r="AP70" s="184">
        <f>SUM(AP71)</f>
        <v>0</v>
      </c>
      <c r="AQ70" s="185">
        <f>SUM(AQ71)</f>
        <v>0</v>
      </c>
      <c r="AR70" s="184">
        <f>SUM(AR71)</f>
        <v>0</v>
      </c>
      <c r="AS70" s="184">
        <f>SUM(AS71)</f>
        <v>0</v>
      </c>
      <c r="AT70" s="186">
        <f>SUM(AT71)</f>
        <v>0</v>
      </c>
    </row>
    <row r="71" spans="1:46" s="70" customFormat="1" ht="12.75">
      <c r="A71" s="75">
        <v>4</v>
      </c>
      <c r="B71" s="76" t="s">
        <v>25</v>
      </c>
      <c r="C71" s="180">
        <f>SUM(C72)</f>
        <v>0</v>
      </c>
      <c r="D71" s="187">
        <f t="shared" si="65"/>
        <v>0</v>
      </c>
      <c r="E71" s="187">
        <f t="shared" si="65"/>
        <v>0</v>
      </c>
      <c r="F71" s="187">
        <f t="shared" si="65"/>
        <v>0</v>
      </c>
      <c r="G71" s="187">
        <f t="shared" si="65"/>
        <v>0</v>
      </c>
      <c r="H71" s="187">
        <f t="shared" si="65"/>
        <v>0</v>
      </c>
      <c r="I71" s="262"/>
      <c r="J71" s="187">
        <f t="shared" si="65"/>
        <v>0</v>
      </c>
      <c r="K71" s="187">
        <f t="shared" si="65"/>
        <v>0</v>
      </c>
      <c r="L71" s="201"/>
      <c r="M71" s="254"/>
      <c r="N71" s="187">
        <f t="shared" si="66"/>
        <v>0</v>
      </c>
      <c r="O71" s="187">
        <f t="shared" si="66"/>
        <v>0</v>
      </c>
      <c r="P71" s="187">
        <f t="shared" si="66"/>
        <v>0</v>
      </c>
      <c r="Q71" s="187">
        <f t="shared" si="66"/>
        <v>0</v>
      </c>
      <c r="R71" s="187">
        <f t="shared" si="66"/>
        <v>0</v>
      </c>
      <c r="S71" s="180">
        <f>SUM(,S72)</f>
        <v>0</v>
      </c>
      <c r="T71" s="187">
        <f aca="true" t="shared" si="69" ref="T71:Z71">SUM(,T72)</f>
        <v>0</v>
      </c>
      <c r="U71" s="187">
        <f t="shared" si="69"/>
        <v>0</v>
      </c>
      <c r="V71" s="187">
        <f t="shared" si="69"/>
        <v>0</v>
      </c>
      <c r="W71" s="187">
        <f t="shared" si="69"/>
        <v>0</v>
      </c>
      <c r="X71" s="187">
        <f t="shared" si="69"/>
        <v>0</v>
      </c>
      <c r="Y71" s="187">
        <f t="shared" si="69"/>
        <v>0</v>
      </c>
      <c r="Z71" s="187">
        <f t="shared" si="69"/>
        <v>0</v>
      </c>
      <c r="AA71" s="200"/>
      <c r="AB71" s="187">
        <f aca="true" t="shared" si="70" ref="AB71:AN71">SUM(,AB72)</f>
        <v>0</v>
      </c>
      <c r="AC71" s="188">
        <f t="shared" si="70"/>
        <v>0</v>
      </c>
      <c r="AD71" s="187">
        <f t="shared" si="70"/>
        <v>0</v>
      </c>
      <c r="AE71" s="187">
        <f t="shared" si="70"/>
        <v>0</v>
      </c>
      <c r="AF71" s="189">
        <f t="shared" si="70"/>
        <v>0</v>
      </c>
      <c r="AG71" s="180">
        <f t="shared" si="70"/>
        <v>0</v>
      </c>
      <c r="AH71" s="187">
        <f t="shared" si="70"/>
        <v>0</v>
      </c>
      <c r="AI71" s="187">
        <f t="shared" si="70"/>
        <v>0</v>
      </c>
      <c r="AJ71" s="187">
        <f t="shared" si="70"/>
        <v>0</v>
      </c>
      <c r="AK71" s="187">
        <f t="shared" si="70"/>
        <v>0</v>
      </c>
      <c r="AL71" s="187">
        <f t="shared" si="70"/>
        <v>0</v>
      </c>
      <c r="AM71" s="187">
        <f t="shared" si="70"/>
        <v>0</v>
      </c>
      <c r="AN71" s="187">
        <f t="shared" si="70"/>
        <v>0</v>
      </c>
      <c r="AO71" s="200"/>
      <c r="AP71" s="187">
        <f>SUM(,AP72)</f>
        <v>0</v>
      </c>
      <c r="AQ71" s="188">
        <f>SUM(,AQ72)</f>
        <v>0</v>
      </c>
      <c r="AR71" s="187">
        <f>SUM(,AR72)</f>
        <v>0</v>
      </c>
      <c r="AS71" s="187">
        <f>SUM(,AS72)</f>
        <v>0</v>
      </c>
      <c r="AT71" s="189">
        <f>SUM(,AT72)</f>
        <v>0</v>
      </c>
    </row>
    <row r="72" spans="1:46" s="70" customFormat="1" ht="25.5">
      <c r="A72" s="75">
        <v>42</v>
      </c>
      <c r="B72" s="76" t="s">
        <v>26</v>
      </c>
      <c r="C72" s="180">
        <f>SUM(C73)</f>
        <v>0</v>
      </c>
      <c r="D72" s="187">
        <f t="shared" si="65"/>
        <v>0</v>
      </c>
      <c r="E72" s="187">
        <f t="shared" si="65"/>
        <v>0</v>
      </c>
      <c r="F72" s="187">
        <f t="shared" si="65"/>
        <v>0</v>
      </c>
      <c r="G72" s="187">
        <f t="shared" si="65"/>
        <v>0</v>
      </c>
      <c r="H72" s="187">
        <f t="shared" si="65"/>
        <v>0</v>
      </c>
      <c r="I72" s="262"/>
      <c r="J72" s="187">
        <f t="shared" si="65"/>
        <v>0</v>
      </c>
      <c r="K72" s="187">
        <f t="shared" si="65"/>
        <v>0</v>
      </c>
      <c r="L72" s="201"/>
      <c r="M72" s="254"/>
      <c r="N72" s="187">
        <f t="shared" si="66"/>
        <v>0</v>
      </c>
      <c r="O72" s="187">
        <f t="shared" si="66"/>
        <v>0</v>
      </c>
      <c r="P72" s="187">
        <f t="shared" si="66"/>
        <v>0</v>
      </c>
      <c r="Q72" s="187">
        <f t="shared" si="66"/>
        <v>0</v>
      </c>
      <c r="R72" s="187">
        <f t="shared" si="66"/>
        <v>0</v>
      </c>
      <c r="S72" s="180">
        <f>SUM(T72:AF72)</f>
        <v>0</v>
      </c>
      <c r="T72" s="187"/>
      <c r="U72" s="187"/>
      <c r="V72" s="187"/>
      <c r="W72" s="187"/>
      <c r="X72" s="187"/>
      <c r="Y72" s="187"/>
      <c r="Z72" s="187"/>
      <c r="AA72" s="200"/>
      <c r="AB72" s="187"/>
      <c r="AC72" s="188"/>
      <c r="AD72" s="187"/>
      <c r="AE72" s="187"/>
      <c r="AF72" s="189"/>
      <c r="AG72" s="180">
        <f>SUM(AH72:AT72)</f>
        <v>0</v>
      </c>
      <c r="AH72" s="187"/>
      <c r="AI72" s="187"/>
      <c r="AJ72" s="187"/>
      <c r="AK72" s="187"/>
      <c r="AL72" s="187"/>
      <c r="AM72" s="187"/>
      <c r="AN72" s="187"/>
      <c r="AO72" s="200"/>
      <c r="AP72" s="187"/>
      <c r="AQ72" s="188"/>
      <c r="AR72" s="187"/>
      <c r="AS72" s="187"/>
      <c r="AT72" s="189"/>
    </row>
    <row r="73" spans="1:46" ht="25.5">
      <c r="A73" s="77">
        <v>424</v>
      </c>
      <c r="B73" s="78" t="s">
        <v>27</v>
      </c>
      <c r="C73" s="191">
        <f>SUM(D73:R73)</f>
        <v>0</v>
      </c>
      <c r="D73" s="197"/>
      <c r="E73" s="197"/>
      <c r="F73" s="197"/>
      <c r="G73" s="197"/>
      <c r="H73" s="197"/>
      <c r="I73" s="267"/>
      <c r="J73" s="197"/>
      <c r="K73" s="197"/>
      <c r="L73" s="199"/>
      <c r="M73" s="241"/>
      <c r="N73" s="197"/>
      <c r="O73" s="197"/>
      <c r="P73" s="197"/>
      <c r="Q73" s="197"/>
      <c r="R73" s="197"/>
      <c r="S73" s="193"/>
      <c r="T73" s="194"/>
      <c r="U73" s="194"/>
      <c r="V73" s="194"/>
      <c r="W73" s="194"/>
      <c r="X73" s="194"/>
      <c r="Y73" s="194"/>
      <c r="Z73" s="194"/>
      <c r="AA73" s="198"/>
      <c r="AB73" s="194"/>
      <c r="AC73" s="195"/>
      <c r="AD73" s="194"/>
      <c r="AE73" s="194"/>
      <c r="AF73" s="196"/>
      <c r="AG73" s="193"/>
      <c r="AH73" s="194"/>
      <c r="AI73" s="194"/>
      <c r="AJ73" s="194"/>
      <c r="AK73" s="194"/>
      <c r="AL73" s="194"/>
      <c r="AM73" s="194"/>
      <c r="AN73" s="194"/>
      <c r="AO73" s="198"/>
      <c r="AP73" s="194"/>
      <c r="AQ73" s="195"/>
      <c r="AR73" s="194"/>
      <c r="AS73" s="194"/>
      <c r="AT73" s="196"/>
    </row>
    <row r="74" spans="1:46" s="70" customFormat="1" ht="25.5" customHeight="1">
      <c r="A74" s="73" t="s">
        <v>132</v>
      </c>
      <c r="B74" s="74" t="s">
        <v>117</v>
      </c>
      <c r="C74" s="180">
        <f>SUM(C75)</f>
        <v>810</v>
      </c>
      <c r="D74" s="184">
        <f aca="true" t="shared" si="71" ref="D74:K74">SUM(D75)</f>
        <v>0</v>
      </c>
      <c r="E74" s="184">
        <f t="shared" si="71"/>
        <v>810</v>
      </c>
      <c r="F74" s="184">
        <f t="shared" si="71"/>
        <v>0</v>
      </c>
      <c r="G74" s="184">
        <f t="shared" si="71"/>
        <v>0</v>
      </c>
      <c r="H74" s="184">
        <f t="shared" si="71"/>
        <v>0</v>
      </c>
      <c r="I74" s="265"/>
      <c r="J74" s="184">
        <f t="shared" si="71"/>
        <v>0</v>
      </c>
      <c r="K74" s="184">
        <f t="shared" si="71"/>
        <v>0</v>
      </c>
      <c r="L74" s="203"/>
      <c r="M74" s="258"/>
      <c r="N74" s="184">
        <f aca="true" t="shared" si="72" ref="N74:S74">SUM(N75)</f>
        <v>0</v>
      </c>
      <c r="O74" s="184">
        <f t="shared" si="72"/>
        <v>0</v>
      </c>
      <c r="P74" s="184">
        <f t="shared" si="72"/>
        <v>0</v>
      </c>
      <c r="Q74" s="184">
        <f t="shared" si="72"/>
        <v>0</v>
      </c>
      <c r="R74" s="184">
        <f t="shared" si="72"/>
        <v>0</v>
      </c>
      <c r="S74" s="180">
        <f t="shared" si="72"/>
        <v>0</v>
      </c>
      <c r="T74" s="184">
        <f aca="true" t="shared" si="73" ref="T74:Z74">SUM(T75)</f>
        <v>0</v>
      </c>
      <c r="U74" s="184">
        <f t="shared" si="73"/>
        <v>0</v>
      </c>
      <c r="V74" s="184">
        <f t="shared" si="73"/>
        <v>0</v>
      </c>
      <c r="W74" s="184">
        <f t="shared" si="73"/>
        <v>0</v>
      </c>
      <c r="X74" s="184">
        <f t="shared" si="73"/>
        <v>0</v>
      </c>
      <c r="Y74" s="184">
        <f t="shared" si="73"/>
        <v>0</v>
      </c>
      <c r="Z74" s="184">
        <f t="shared" si="73"/>
        <v>0</v>
      </c>
      <c r="AA74" s="204"/>
      <c r="AB74" s="184">
        <f aca="true" t="shared" si="74" ref="AB74:AN74">SUM(AB75)</f>
        <v>0</v>
      </c>
      <c r="AC74" s="185">
        <f t="shared" si="74"/>
        <v>0</v>
      </c>
      <c r="AD74" s="184">
        <f t="shared" si="74"/>
        <v>0</v>
      </c>
      <c r="AE74" s="184">
        <f t="shared" si="74"/>
        <v>0</v>
      </c>
      <c r="AF74" s="186">
        <f t="shared" si="74"/>
        <v>0</v>
      </c>
      <c r="AG74" s="180">
        <f t="shared" si="74"/>
        <v>0</v>
      </c>
      <c r="AH74" s="184">
        <f t="shared" si="74"/>
        <v>0</v>
      </c>
      <c r="AI74" s="184">
        <f t="shared" si="74"/>
        <v>0</v>
      </c>
      <c r="AJ74" s="184">
        <f t="shared" si="74"/>
        <v>0</v>
      </c>
      <c r="AK74" s="184">
        <f t="shared" si="74"/>
        <v>0</v>
      </c>
      <c r="AL74" s="184">
        <f t="shared" si="74"/>
        <v>0</v>
      </c>
      <c r="AM74" s="184">
        <f t="shared" si="74"/>
        <v>0</v>
      </c>
      <c r="AN74" s="184">
        <f t="shared" si="74"/>
        <v>0</v>
      </c>
      <c r="AO74" s="204"/>
      <c r="AP74" s="184">
        <f>SUM(AP75)</f>
        <v>0</v>
      </c>
      <c r="AQ74" s="185">
        <f>SUM(AQ75)</f>
        <v>0</v>
      </c>
      <c r="AR74" s="184">
        <f>SUM(AR75)</f>
        <v>0</v>
      </c>
      <c r="AS74" s="184">
        <f>SUM(AS75)</f>
        <v>0</v>
      </c>
      <c r="AT74" s="186">
        <f>SUM(AT75)</f>
        <v>0</v>
      </c>
    </row>
    <row r="75" spans="1:46" s="70" customFormat="1" ht="12.75">
      <c r="A75" s="75">
        <v>3</v>
      </c>
      <c r="B75" s="76" t="s">
        <v>50</v>
      </c>
      <c r="C75" s="180">
        <f>SUM(C76,C80)</f>
        <v>810</v>
      </c>
      <c r="D75" s="187">
        <f aca="true" t="shared" si="75" ref="D75:K75">SUM(D76,D80)</f>
        <v>0</v>
      </c>
      <c r="E75" s="187">
        <f t="shared" si="75"/>
        <v>810</v>
      </c>
      <c r="F75" s="187">
        <f t="shared" si="75"/>
        <v>0</v>
      </c>
      <c r="G75" s="187">
        <f t="shared" si="75"/>
        <v>0</v>
      </c>
      <c r="H75" s="187">
        <f t="shared" si="75"/>
        <v>0</v>
      </c>
      <c r="I75" s="262"/>
      <c r="J75" s="187">
        <f t="shared" si="75"/>
        <v>0</v>
      </c>
      <c r="K75" s="187">
        <f t="shared" si="75"/>
        <v>0</v>
      </c>
      <c r="L75" s="201"/>
      <c r="M75" s="254"/>
      <c r="N75" s="187">
        <f aca="true" t="shared" si="76" ref="N75:S75">SUM(N76,N80)</f>
        <v>0</v>
      </c>
      <c r="O75" s="187">
        <f t="shared" si="76"/>
        <v>0</v>
      </c>
      <c r="P75" s="187">
        <f t="shared" si="76"/>
        <v>0</v>
      </c>
      <c r="Q75" s="187">
        <f t="shared" si="76"/>
        <v>0</v>
      </c>
      <c r="R75" s="187">
        <f t="shared" si="76"/>
        <v>0</v>
      </c>
      <c r="S75" s="180">
        <f t="shared" si="76"/>
        <v>0</v>
      </c>
      <c r="T75" s="187">
        <f aca="true" t="shared" si="77" ref="T75:Z75">SUM(T76,T80)</f>
        <v>0</v>
      </c>
      <c r="U75" s="187">
        <f t="shared" si="77"/>
        <v>0</v>
      </c>
      <c r="V75" s="187">
        <f t="shared" si="77"/>
        <v>0</v>
      </c>
      <c r="W75" s="187">
        <f t="shared" si="77"/>
        <v>0</v>
      </c>
      <c r="X75" s="187">
        <f t="shared" si="77"/>
        <v>0</v>
      </c>
      <c r="Y75" s="187">
        <f t="shared" si="77"/>
        <v>0</v>
      </c>
      <c r="Z75" s="187">
        <f t="shared" si="77"/>
        <v>0</v>
      </c>
      <c r="AA75" s="200"/>
      <c r="AB75" s="187">
        <f aca="true" t="shared" si="78" ref="AB75:AN75">SUM(AB76,AB80)</f>
        <v>0</v>
      </c>
      <c r="AC75" s="188">
        <f t="shared" si="78"/>
        <v>0</v>
      </c>
      <c r="AD75" s="187">
        <f t="shared" si="78"/>
        <v>0</v>
      </c>
      <c r="AE75" s="187">
        <f t="shared" si="78"/>
        <v>0</v>
      </c>
      <c r="AF75" s="189">
        <f t="shared" si="78"/>
        <v>0</v>
      </c>
      <c r="AG75" s="180">
        <f t="shared" si="78"/>
        <v>0</v>
      </c>
      <c r="AH75" s="187">
        <f t="shared" si="78"/>
        <v>0</v>
      </c>
      <c r="AI75" s="187">
        <f t="shared" si="78"/>
        <v>0</v>
      </c>
      <c r="AJ75" s="187">
        <f t="shared" si="78"/>
        <v>0</v>
      </c>
      <c r="AK75" s="187">
        <f t="shared" si="78"/>
        <v>0</v>
      </c>
      <c r="AL75" s="187">
        <f t="shared" si="78"/>
        <v>0</v>
      </c>
      <c r="AM75" s="187">
        <f t="shared" si="78"/>
        <v>0</v>
      </c>
      <c r="AN75" s="187">
        <f t="shared" si="78"/>
        <v>0</v>
      </c>
      <c r="AO75" s="200"/>
      <c r="AP75" s="187">
        <f>SUM(AP76,AP80)</f>
        <v>0</v>
      </c>
      <c r="AQ75" s="188">
        <f>SUM(AQ76,AQ80)</f>
        <v>0</v>
      </c>
      <c r="AR75" s="187">
        <f>SUM(AR76,AR80)</f>
        <v>0</v>
      </c>
      <c r="AS75" s="187">
        <f>SUM(AS76,AS80)</f>
        <v>0</v>
      </c>
      <c r="AT75" s="189">
        <f>SUM(AT76,AT80)</f>
        <v>0</v>
      </c>
    </row>
    <row r="76" spans="1:46" s="70" customFormat="1" ht="12.75">
      <c r="A76" s="75">
        <v>32</v>
      </c>
      <c r="B76" s="76" t="s">
        <v>17</v>
      </c>
      <c r="C76" s="180">
        <f>SUM(C77:C79)</f>
        <v>810</v>
      </c>
      <c r="D76" s="187">
        <f aca="true" t="shared" si="79" ref="D76:K76">SUM(D77:D79)</f>
        <v>0</v>
      </c>
      <c r="E76" s="187">
        <f t="shared" si="79"/>
        <v>810</v>
      </c>
      <c r="F76" s="187">
        <f t="shared" si="79"/>
        <v>0</v>
      </c>
      <c r="G76" s="187">
        <f t="shared" si="79"/>
        <v>0</v>
      </c>
      <c r="H76" s="187">
        <f t="shared" si="79"/>
        <v>0</v>
      </c>
      <c r="I76" s="262"/>
      <c r="J76" s="187">
        <f t="shared" si="79"/>
        <v>0</v>
      </c>
      <c r="K76" s="187">
        <f t="shared" si="79"/>
        <v>0</v>
      </c>
      <c r="L76" s="201"/>
      <c r="M76" s="254"/>
      <c r="N76" s="187">
        <f>SUM(N77:N79)</f>
        <v>0</v>
      </c>
      <c r="O76" s="187">
        <f>SUM(O77:O79)</f>
        <v>0</v>
      </c>
      <c r="P76" s="187">
        <f>SUM(P77:P79)</f>
        <v>0</v>
      </c>
      <c r="Q76" s="187">
        <f>SUM(Q77:Q79)</f>
        <v>0</v>
      </c>
      <c r="R76" s="187">
        <f>SUM(R77:R79)</f>
        <v>0</v>
      </c>
      <c r="S76" s="180">
        <f>SUM(T76:AF76)</f>
        <v>0</v>
      </c>
      <c r="T76" s="187"/>
      <c r="U76" s="187"/>
      <c r="V76" s="187"/>
      <c r="W76" s="187"/>
      <c r="X76" s="187"/>
      <c r="Y76" s="187"/>
      <c r="Z76" s="187"/>
      <c r="AA76" s="200"/>
      <c r="AB76" s="187"/>
      <c r="AC76" s="188"/>
      <c r="AD76" s="187"/>
      <c r="AE76" s="187"/>
      <c r="AF76" s="189"/>
      <c r="AG76" s="180">
        <f>SUM(AH76:AT76)</f>
        <v>0</v>
      </c>
      <c r="AH76" s="187"/>
      <c r="AI76" s="187"/>
      <c r="AJ76" s="187"/>
      <c r="AK76" s="187"/>
      <c r="AL76" s="187"/>
      <c r="AM76" s="187"/>
      <c r="AN76" s="187"/>
      <c r="AO76" s="200"/>
      <c r="AP76" s="187"/>
      <c r="AQ76" s="188"/>
      <c r="AR76" s="187"/>
      <c r="AS76" s="187"/>
      <c r="AT76" s="189"/>
    </row>
    <row r="77" spans="1:46" ht="12.75">
      <c r="A77" s="77">
        <v>322</v>
      </c>
      <c r="B77" s="78" t="s">
        <v>19</v>
      </c>
      <c r="C77" s="191">
        <f>SUM(D77:R77)</f>
        <v>810</v>
      </c>
      <c r="D77" s="197"/>
      <c r="E77" s="270">
        <v>810</v>
      </c>
      <c r="F77" s="197"/>
      <c r="G77" s="197"/>
      <c r="H77" s="197"/>
      <c r="I77" s="267"/>
      <c r="J77" s="197"/>
      <c r="K77" s="197"/>
      <c r="L77" s="199"/>
      <c r="M77" s="241"/>
      <c r="N77" s="197"/>
      <c r="O77" s="197"/>
      <c r="P77" s="197"/>
      <c r="Q77" s="197"/>
      <c r="R77" s="197"/>
      <c r="S77" s="193"/>
      <c r="T77" s="194"/>
      <c r="U77" s="194"/>
      <c r="V77" s="194"/>
      <c r="W77" s="194"/>
      <c r="X77" s="194"/>
      <c r="Y77" s="194"/>
      <c r="Z77" s="194"/>
      <c r="AA77" s="198"/>
      <c r="AB77" s="194"/>
      <c r="AC77" s="195"/>
      <c r="AD77" s="194"/>
      <c r="AE77" s="194"/>
      <c r="AF77" s="196"/>
      <c r="AG77" s="193"/>
      <c r="AH77" s="194"/>
      <c r="AI77" s="194"/>
      <c r="AJ77" s="194"/>
      <c r="AK77" s="194"/>
      <c r="AL77" s="194"/>
      <c r="AM77" s="194"/>
      <c r="AN77" s="194"/>
      <c r="AO77" s="198"/>
      <c r="AP77" s="194"/>
      <c r="AQ77" s="195"/>
      <c r="AR77" s="194"/>
      <c r="AS77" s="194"/>
      <c r="AT77" s="196"/>
    </row>
    <row r="78" spans="1:46" ht="12.75">
      <c r="A78" s="77">
        <v>323</v>
      </c>
      <c r="B78" s="78" t="s">
        <v>20</v>
      </c>
      <c r="C78" s="191">
        <f>SUM(D78:R78)</f>
        <v>0</v>
      </c>
      <c r="D78" s="197"/>
      <c r="E78" s="197"/>
      <c r="F78" s="197"/>
      <c r="G78" s="197"/>
      <c r="H78" s="197"/>
      <c r="I78" s="267"/>
      <c r="J78" s="197"/>
      <c r="K78" s="197"/>
      <c r="L78" s="199"/>
      <c r="M78" s="241"/>
      <c r="N78" s="197"/>
      <c r="O78" s="197"/>
      <c r="P78" s="197"/>
      <c r="Q78" s="197"/>
      <c r="R78" s="197"/>
      <c r="S78" s="193"/>
      <c r="T78" s="194"/>
      <c r="U78" s="194"/>
      <c r="V78" s="194"/>
      <c r="W78" s="194"/>
      <c r="X78" s="194"/>
      <c r="Y78" s="194"/>
      <c r="Z78" s="194"/>
      <c r="AA78" s="198"/>
      <c r="AB78" s="194"/>
      <c r="AC78" s="195"/>
      <c r="AD78" s="194"/>
      <c r="AE78" s="194"/>
      <c r="AF78" s="196"/>
      <c r="AG78" s="193"/>
      <c r="AH78" s="194"/>
      <c r="AI78" s="194"/>
      <c r="AJ78" s="194"/>
      <c r="AK78" s="194"/>
      <c r="AL78" s="194"/>
      <c r="AM78" s="194"/>
      <c r="AN78" s="194"/>
      <c r="AO78" s="198"/>
      <c r="AP78" s="194"/>
      <c r="AQ78" s="195"/>
      <c r="AR78" s="194"/>
      <c r="AS78" s="194"/>
      <c r="AT78" s="196"/>
    </row>
    <row r="79" spans="1:46" ht="12.75">
      <c r="A79" s="77">
        <v>329</v>
      </c>
      <c r="B79" s="78" t="s">
        <v>21</v>
      </c>
      <c r="C79" s="191">
        <f>SUM(D79:R79)</f>
        <v>0</v>
      </c>
      <c r="D79" s="197"/>
      <c r="E79" s="197"/>
      <c r="F79" s="197"/>
      <c r="G79" s="197"/>
      <c r="H79" s="197"/>
      <c r="I79" s="267"/>
      <c r="J79" s="197"/>
      <c r="K79" s="197"/>
      <c r="L79" s="199"/>
      <c r="M79" s="241"/>
      <c r="N79" s="197"/>
      <c r="O79" s="197"/>
      <c r="P79" s="197"/>
      <c r="Q79" s="197"/>
      <c r="R79" s="197"/>
      <c r="S79" s="193"/>
      <c r="T79" s="194"/>
      <c r="U79" s="194"/>
      <c r="V79" s="194"/>
      <c r="W79" s="194"/>
      <c r="X79" s="194"/>
      <c r="Y79" s="194"/>
      <c r="Z79" s="194"/>
      <c r="AA79" s="198"/>
      <c r="AB79" s="194"/>
      <c r="AC79" s="195"/>
      <c r="AD79" s="194"/>
      <c r="AE79" s="194"/>
      <c r="AF79" s="196"/>
      <c r="AG79" s="193"/>
      <c r="AH79" s="194"/>
      <c r="AI79" s="194"/>
      <c r="AJ79" s="194"/>
      <c r="AK79" s="194"/>
      <c r="AL79" s="194"/>
      <c r="AM79" s="194"/>
      <c r="AN79" s="194"/>
      <c r="AO79" s="198"/>
      <c r="AP79" s="194"/>
      <c r="AQ79" s="195"/>
      <c r="AR79" s="194"/>
      <c r="AS79" s="194"/>
      <c r="AT79" s="196"/>
    </row>
    <row r="80" spans="1:46" s="70" customFormat="1" ht="25.5">
      <c r="A80" s="75">
        <v>37</v>
      </c>
      <c r="B80" s="76" t="s">
        <v>115</v>
      </c>
      <c r="C80" s="180">
        <f>SUM(C81)</f>
        <v>0</v>
      </c>
      <c r="D80" s="187">
        <f>SUM(D81)</f>
        <v>0</v>
      </c>
      <c r="E80" s="187">
        <f aca="true" t="shared" si="80" ref="E80:K80">SUM(E81)</f>
        <v>0</v>
      </c>
      <c r="F80" s="187">
        <f t="shared" si="80"/>
        <v>0</v>
      </c>
      <c r="G80" s="187">
        <f t="shared" si="80"/>
        <v>0</v>
      </c>
      <c r="H80" s="187">
        <f t="shared" si="80"/>
        <v>0</v>
      </c>
      <c r="I80" s="262"/>
      <c r="J80" s="187">
        <f t="shared" si="80"/>
        <v>0</v>
      </c>
      <c r="K80" s="187">
        <f t="shared" si="80"/>
        <v>0</v>
      </c>
      <c r="L80" s="201"/>
      <c r="M80" s="254"/>
      <c r="N80" s="187">
        <f>SUM(N81)</f>
        <v>0</v>
      </c>
      <c r="O80" s="187">
        <f>SUM(O81)</f>
        <v>0</v>
      </c>
      <c r="P80" s="187">
        <f>SUM(P81)</f>
        <v>0</v>
      </c>
      <c r="Q80" s="187">
        <f>SUM(Q81)</f>
        <v>0</v>
      </c>
      <c r="R80" s="187">
        <f>SUM(R81)</f>
        <v>0</v>
      </c>
      <c r="S80" s="180">
        <f>SUM(T80:AF80)</f>
        <v>0</v>
      </c>
      <c r="T80" s="187"/>
      <c r="U80" s="187"/>
      <c r="V80" s="187"/>
      <c r="W80" s="187"/>
      <c r="X80" s="187"/>
      <c r="Y80" s="187"/>
      <c r="Z80" s="187"/>
      <c r="AA80" s="200"/>
      <c r="AB80" s="187"/>
      <c r="AC80" s="188"/>
      <c r="AD80" s="187"/>
      <c r="AE80" s="187"/>
      <c r="AF80" s="189"/>
      <c r="AG80" s="180">
        <f>SUM(AH80:AT80)</f>
        <v>0</v>
      </c>
      <c r="AH80" s="187"/>
      <c r="AI80" s="187"/>
      <c r="AJ80" s="187"/>
      <c r="AK80" s="187"/>
      <c r="AL80" s="187"/>
      <c r="AM80" s="187"/>
      <c r="AN80" s="187"/>
      <c r="AO80" s="200"/>
      <c r="AP80" s="187"/>
      <c r="AQ80" s="188"/>
      <c r="AR80" s="187"/>
      <c r="AS80" s="187"/>
      <c r="AT80" s="189"/>
    </row>
    <row r="81" spans="1:46" ht="25.5">
      <c r="A81" s="77">
        <v>372</v>
      </c>
      <c r="B81" s="78" t="s">
        <v>116</v>
      </c>
      <c r="C81" s="191">
        <f>SUM(D81:R81)</f>
        <v>0</v>
      </c>
      <c r="D81" s="197"/>
      <c r="E81" s="197"/>
      <c r="F81" s="197"/>
      <c r="G81" s="197"/>
      <c r="H81" s="197"/>
      <c r="I81" s="267"/>
      <c r="J81" s="197"/>
      <c r="K81" s="197"/>
      <c r="L81" s="199"/>
      <c r="M81" s="241"/>
      <c r="N81" s="197"/>
      <c r="O81" s="197"/>
      <c r="P81" s="197"/>
      <c r="Q81" s="197"/>
      <c r="R81" s="197"/>
      <c r="S81" s="193"/>
      <c r="T81" s="194"/>
      <c r="U81" s="194"/>
      <c r="V81" s="194"/>
      <c r="W81" s="194"/>
      <c r="X81" s="194"/>
      <c r="Y81" s="194"/>
      <c r="Z81" s="194"/>
      <c r="AA81" s="198"/>
      <c r="AB81" s="194"/>
      <c r="AC81" s="195"/>
      <c r="AD81" s="194"/>
      <c r="AE81" s="194"/>
      <c r="AF81" s="196"/>
      <c r="AG81" s="193"/>
      <c r="AH81" s="194"/>
      <c r="AI81" s="194"/>
      <c r="AJ81" s="194"/>
      <c r="AK81" s="194"/>
      <c r="AL81" s="194"/>
      <c r="AM81" s="194"/>
      <c r="AN81" s="194"/>
      <c r="AO81" s="198"/>
      <c r="AP81" s="194"/>
      <c r="AQ81" s="195"/>
      <c r="AR81" s="194"/>
      <c r="AS81" s="194"/>
      <c r="AT81" s="196"/>
    </row>
    <row r="82" spans="1:46" s="70" customFormat="1" ht="12.75">
      <c r="A82" s="73"/>
      <c r="B82" s="74" t="s">
        <v>108</v>
      </c>
      <c r="C82" s="180"/>
      <c r="D82" s="184"/>
      <c r="E82" s="184"/>
      <c r="F82" s="184"/>
      <c r="G82" s="184"/>
      <c r="H82" s="184"/>
      <c r="I82" s="265"/>
      <c r="J82" s="184"/>
      <c r="K82" s="184"/>
      <c r="L82" s="203"/>
      <c r="M82" s="258"/>
      <c r="N82" s="184"/>
      <c r="O82" s="184"/>
      <c r="P82" s="184"/>
      <c r="Q82" s="184"/>
      <c r="R82" s="205"/>
      <c r="S82" s="180"/>
      <c r="T82" s="184"/>
      <c r="U82" s="184"/>
      <c r="V82" s="184"/>
      <c r="W82" s="184"/>
      <c r="X82" s="184"/>
      <c r="Y82" s="184"/>
      <c r="Z82" s="184"/>
      <c r="AA82" s="204"/>
      <c r="AB82" s="184"/>
      <c r="AC82" s="185"/>
      <c r="AD82" s="184"/>
      <c r="AE82" s="184"/>
      <c r="AF82" s="186"/>
      <c r="AG82" s="180"/>
      <c r="AH82" s="184"/>
      <c r="AI82" s="184"/>
      <c r="AJ82" s="184"/>
      <c r="AK82" s="184"/>
      <c r="AL82" s="184"/>
      <c r="AM82" s="184"/>
      <c r="AN82" s="184"/>
      <c r="AO82" s="204"/>
      <c r="AP82" s="184"/>
      <c r="AQ82" s="185"/>
      <c r="AR82" s="184"/>
      <c r="AS82" s="184"/>
      <c r="AT82" s="186"/>
    </row>
    <row r="83" spans="1:46" ht="12.75">
      <c r="A83" s="77"/>
      <c r="B83" s="78"/>
      <c r="C83" s="191"/>
      <c r="D83" s="197"/>
      <c r="E83" s="197"/>
      <c r="F83" s="197"/>
      <c r="G83" s="197"/>
      <c r="H83" s="197"/>
      <c r="I83" s="267"/>
      <c r="J83" s="197"/>
      <c r="K83" s="197"/>
      <c r="L83" s="199"/>
      <c r="M83" s="241"/>
      <c r="N83" s="197"/>
      <c r="O83" s="197"/>
      <c r="P83" s="197"/>
      <c r="Q83" s="197"/>
      <c r="R83" s="206"/>
      <c r="S83" s="202"/>
      <c r="T83" s="194"/>
      <c r="U83" s="194"/>
      <c r="V83" s="194"/>
      <c r="W83" s="194"/>
      <c r="X83" s="194"/>
      <c r="Y83" s="194"/>
      <c r="Z83" s="194"/>
      <c r="AA83" s="198"/>
      <c r="AB83" s="194"/>
      <c r="AC83" s="195"/>
      <c r="AD83" s="194"/>
      <c r="AE83" s="194"/>
      <c r="AF83" s="196"/>
      <c r="AG83" s="202"/>
      <c r="AH83" s="194"/>
      <c r="AI83" s="194"/>
      <c r="AJ83" s="194"/>
      <c r="AK83" s="194"/>
      <c r="AL83" s="194"/>
      <c r="AM83" s="194"/>
      <c r="AN83" s="194"/>
      <c r="AO83" s="198"/>
      <c r="AP83" s="194"/>
      <c r="AQ83" s="195"/>
      <c r="AR83" s="194"/>
      <c r="AS83" s="194"/>
      <c r="AT83" s="196"/>
    </row>
    <row r="84" spans="1:46" s="70" customFormat="1" ht="12.75">
      <c r="A84" s="75"/>
      <c r="B84" s="76"/>
      <c r="C84" s="180"/>
      <c r="D84" s="187"/>
      <c r="E84" s="187"/>
      <c r="F84" s="187"/>
      <c r="G84" s="187"/>
      <c r="H84" s="187"/>
      <c r="I84" s="262"/>
      <c r="J84" s="187"/>
      <c r="K84" s="187"/>
      <c r="L84" s="201"/>
      <c r="M84" s="254"/>
      <c r="N84" s="187"/>
      <c r="O84" s="187"/>
      <c r="P84" s="187"/>
      <c r="Q84" s="187"/>
      <c r="R84" s="207"/>
      <c r="S84" s="180"/>
      <c r="T84" s="187"/>
      <c r="U84" s="187"/>
      <c r="V84" s="187"/>
      <c r="W84" s="187"/>
      <c r="X84" s="187"/>
      <c r="Y84" s="187"/>
      <c r="Z84" s="187"/>
      <c r="AA84" s="200"/>
      <c r="AB84" s="187"/>
      <c r="AC84" s="188"/>
      <c r="AD84" s="187"/>
      <c r="AE84" s="187"/>
      <c r="AF84" s="189"/>
      <c r="AG84" s="180"/>
      <c r="AH84" s="187"/>
      <c r="AI84" s="187"/>
      <c r="AJ84" s="187"/>
      <c r="AK84" s="187"/>
      <c r="AL84" s="187"/>
      <c r="AM84" s="187"/>
      <c r="AN84" s="187"/>
      <c r="AO84" s="200"/>
      <c r="AP84" s="187"/>
      <c r="AQ84" s="188"/>
      <c r="AR84" s="187"/>
      <c r="AS84" s="187"/>
      <c r="AT84" s="189"/>
    </row>
    <row r="85" spans="1:46" ht="12.75">
      <c r="A85" s="77"/>
      <c r="B85" s="78"/>
      <c r="C85" s="191"/>
      <c r="D85" s="197"/>
      <c r="E85" s="197"/>
      <c r="F85" s="197"/>
      <c r="G85" s="197"/>
      <c r="H85" s="197"/>
      <c r="I85" s="267"/>
      <c r="J85" s="197"/>
      <c r="K85" s="197"/>
      <c r="L85" s="199"/>
      <c r="M85" s="241"/>
      <c r="N85" s="197"/>
      <c r="O85" s="197"/>
      <c r="P85" s="197"/>
      <c r="Q85" s="197"/>
      <c r="R85" s="206"/>
      <c r="S85" s="193"/>
      <c r="T85" s="194"/>
      <c r="U85" s="194"/>
      <c r="V85" s="194"/>
      <c r="W85" s="194"/>
      <c r="X85" s="194"/>
      <c r="Y85" s="194"/>
      <c r="Z85" s="194"/>
      <c r="AA85" s="198"/>
      <c r="AB85" s="194"/>
      <c r="AC85" s="195"/>
      <c r="AD85" s="194"/>
      <c r="AE85" s="194"/>
      <c r="AF85" s="196"/>
      <c r="AG85" s="193"/>
      <c r="AH85" s="194"/>
      <c r="AI85" s="194"/>
      <c r="AJ85" s="194"/>
      <c r="AK85" s="194"/>
      <c r="AL85" s="194"/>
      <c r="AM85" s="194"/>
      <c r="AN85" s="194"/>
      <c r="AO85" s="198"/>
      <c r="AP85" s="194"/>
      <c r="AQ85" s="195"/>
      <c r="AR85" s="194"/>
      <c r="AS85" s="194"/>
      <c r="AT85" s="196"/>
    </row>
    <row r="86" spans="1:46" s="70" customFormat="1" ht="38.25">
      <c r="A86" s="71" t="s">
        <v>147</v>
      </c>
      <c r="B86" s="72" t="s">
        <v>52</v>
      </c>
      <c r="C86" s="180">
        <f>SUM(C87,C142,C99,C128,C124,C160,C164,C189,C151)</f>
        <v>4720078.42</v>
      </c>
      <c r="D86" s="181">
        <f>SUM(D87,D142,D99,D128,D124,D160,D164,D189)</f>
        <v>1318752.13</v>
      </c>
      <c r="E86" s="181">
        <f>SUM(E87,E142,E99,E128,E124,E160,E164,E189,E151)</f>
        <v>55377.27</v>
      </c>
      <c r="F86" s="181">
        <f>SUM(F87,F142,F99,F128,F124,F160,F164,F189)</f>
        <v>0</v>
      </c>
      <c r="G86" s="181">
        <f>SUM(G87,G142,G99,G128,G124,G160,G164,G189,G151)</f>
        <v>31578.21</v>
      </c>
      <c r="H86" s="181">
        <f>SUM(H87,H142,H99,H128,H124,H160,H164,H189)</f>
        <v>0</v>
      </c>
      <c r="I86" s="264"/>
      <c r="J86" s="181">
        <f>SUM(J87,J142,J99,J128,J124,J160,J164,J189)</f>
        <v>0</v>
      </c>
      <c r="K86" s="181">
        <f>SUM(K87,K142,K99,K128,K124,K160,K164,K189)</f>
        <v>0</v>
      </c>
      <c r="L86" s="208"/>
      <c r="M86" s="260"/>
      <c r="N86" s="181">
        <f>SUM(N87,N142,N99,N128,N124,N160,N164,N189)</f>
        <v>1530688.81</v>
      </c>
      <c r="O86" s="181">
        <f aca="true" t="shared" si="81" ref="O86:U86">SUM(O87,O142,O99,O128,O124,O160,O164,O189)</f>
        <v>1783682</v>
      </c>
      <c r="P86" s="181">
        <f t="shared" si="81"/>
        <v>0</v>
      </c>
      <c r="Q86" s="181">
        <f t="shared" si="81"/>
        <v>0</v>
      </c>
      <c r="R86" s="209">
        <f t="shared" si="81"/>
        <v>0</v>
      </c>
      <c r="S86" s="180">
        <f t="shared" si="81"/>
        <v>0</v>
      </c>
      <c r="T86" s="181">
        <f t="shared" si="81"/>
        <v>0</v>
      </c>
      <c r="U86" s="181">
        <f t="shared" si="81"/>
        <v>0</v>
      </c>
      <c r="V86" s="181">
        <f>SUM(V87,V142,V99,V128,V124,V151,V155,V180)</f>
        <v>0</v>
      </c>
      <c r="W86" s="181">
        <f>SUM(W87,W142,W99,W128,W124,W151,W155,W180)</f>
        <v>0</v>
      </c>
      <c r="X86" s="181">
        <f>SUM(X87,X142,X99,X128,X124,X151,X155,X180)</f>
        <v>0</v>
      </c>
      <c r="Y86" s="181">
        <f>SUM(Y87,Y142,Y99,Y128,Y124,Y151,Y155,Y180)</f>
        <v>0</v>
      </c>
      <c r="Z86" s="181">
        <f>SUM(Z87,Z142,Z99,Z128,Z124,Z151,Z155,Z180)</f>
        <v>0</v>
      </c>
      <c r="AA86" s="210"/>
      <c r="AB86" s="181">
        <f aca="true" t="shared" si="82" ref="AB86:AN86">SUM(AB87,AB142,AB99,AB128,AB124,AB151,AB155,AB180)</f>
        <v>0</v>
      </c>
      <c r="AC86" s="182">
        <f t="shared" si="82"/>
        <v>0</v>
      </c>
      <c r="AD86" s="181">
        <f t="shared" si="82"/>
        <v>0</v>
      </c>
      <c r="AE86" s="181">
        <f t="shared" si="82"/>
        <v>0</v>
      </c>
      <c r="AF86" s="183">
        <f t="shared" si="82"/>
        <v>0</v>
      </c>
      <c r="AG86" s="180">
        <f t="shared" si="82"/>
        <v>0</v>
      </c>
      <c r="AH86" s="181">
        <f t="shared" si="82"/>
        <v>0</v>
      </c>
      <c r="AI86" s="181">
        <f t="shared" si="82"/>
        <v>0</v>
      </c>
      <c r="AJ86" s="181">
        <f t="shared" si="82"/>
        <v>0</v>
      </c>
      <c r="AK86" s="181">
        <f t="shared" si="82"/>
        <v>0</v>
      </c>
      <c r="AL86" s="181">
        <f t="shared" si="82"/>
        <v>0</v>
      </c>
      <c r="AM86" s="181">
        <f t="shared" si="82"/>
        <v>0</v>
      </c>
      <c r="AN86" s="181">
        <f t="shared" si="82"/>
        <v>0</v>
      </c>
      <c r="AO86" s="210"/>
      <c r="AP86" s="181">
        <f>SUM(AP87,AP142,AP99,AP128,AP124,AP151,AP155,AP180)</f>
        <v>0</v>
      </c>
      <c r="AQ86" s="182">
        <f>SUM(AQ87,AQ142,AQ99,AQ128,AQ124,AQ151,AQ155,AQ180)</f>
        <v>0</v>
      </c>
      <c r="AR86" s="181">
        <f>SUM(AR87,AR142,AR99,AR128,AR124,AR151,AR155,AR180)</f>
        <v>0</v>
      </c>
      <c r="AS86" s="181">
        <f>SUM(AS87,AS142,AS99,AS128,AS124,AS151,AS155,AS180)</f>
        <v>0</v>
      </c>
      <c r="AT86" s="183">
        <f>SUM(AT87,AT142,AT99,AT128,AT124,AT151,AT155,AT180)</f>
        <v>0</v>
      </c>
    </row>
    <row r="87" spans="1:46" s="70" customFormat="1" ht="25.5" customHeight="1">
      <c r="A87" s="73" t="s">
        <v>148</v>
      </c>
      <c r="B87" s="74" t="s">
        <v>53</v>
      </c>
      <c r="C87" s="180">
        <f>SUM(C88,C91)</f>
        <v>4633122.9399999995</v>
      </c>
      <c r="D87" s="184">
        <f aca="true" t="shared" si="83" ref="D87:K87">SUM(D88,D91)</f>
        <v>1318752.13</v>
      </c>
      <c r="E87" s="184">
        <f t="shared" si="83"/>
        <v>0</v>
      </c>
      <c r="F87" s="184">
        <f t="shared" si="83"/>
        <v>0</v>
      </c>
      <c r="G87" s="184">
        <f t="shared" si="83"/>
        <v>0</v>
      </c>
      <c r="H87" s="184">
        <f t="shared" si="83"/>
        <v>0</v>
      </c>
      <c r="I87" s="265"/>
      <c r="J87" s="184">
        <f t="shared" si="83"/>
        <v>0</v>
      </c>
      <c r="K87" s="184">
        <f t="shared" si="83"/>
        <v>0</v>
      </c>
      <c r="L87" s="203"/>
      <c r="M87" s="258"/>
      <c r="N87" s="184">
        <f aca="true" t="shared" si="84" ref="N87:S87">SUM(N88,N91)</f>
        <v>1530688.81</v>
      </c>
      <c r="O87" s="184">
        <f t="shared" si="84"/>
        <v>1783682</v>
      </c>
      <c r="P87" s="184">
        <f t="shared" si="84"/>
        <v>0</v>
      </c>
      <c r="Q87" s="184">
        <f t="shared" si="84"/>
        <v>0</v>
      </c>
      <c r="R87" s="205">
        <f t="shared" si="84"/>
        <v>0</v>
      </c>
      <c r="S87" s="180">
        <f t="shared" si="84"/>
        <v>0</v>
      </c>
      <c r="T87" s="184">
        <f aca="true" t="shared" si="85" ref="T87:Z87">SUM(T88,T91)</f>
        <v>0</v>
      </c>
      <c r="U87" s="184">
        <f t="shared" si="85"/>
        <v>0</v>
      </c>
      <c r="V87" s="184">
        <f t="shared" si="85"/>
        <v>0</v>
      </c>
      <c r="W87" s="184">
        <f t="shared" si="85"/>
        <v>0</v>
      </c>
      <c r="X87" s="184">
        <f t="shared" si="85"/>
        <v>0</v>
      </c>
      <c r="Y87" s="184">
        <f t="shared" si="85"/>
        <v>0</v>
      </c>
      <c r="Z87" s="184">
        <f t="shared" si="85"/>
        <v>0</v>
      </c>
      <c r="AA87" s="204"/>
      <c r="AB87" s="184">
        <f aca="true" t="shared" si="86" ref="AB87:AN87">SUM(AB88,AB91)</f>
        <v>0</v>
      </c>
      <c r="AC87" s="185">
        <f t="shared" si="86"/>
        <v>0</v>
      </c>
      <c r="AD87" s="184">
        <f t="shared" si="86"/>
        <v>0</v>
      </c>
      <c r="AE87" s="184">
        <f t="shared" si="86"/>
        <v>0</v>
      </c>
      <c r="AF87" s="186">
        <f t="shared" si="86"/>
        <v>0</v>
      </c>
      <c r="AG87" s="180">
        <f t="shared" si="86"/>
        <v>0</v>
      </c>
      <c r="AH87" s="184">
        <f t="shared" si="86"/>
        <v>0</v>
      </c>
      <c r="AI87" s="184">
        <f t="shared" si="86"/>
        <v>0</v>
      </c>
      <c r="AJ87" s="184">
        <f t="shared" si="86"/>
        <v>0</v>
      </c>
      <c r="AK87" s="184">
        <f t="shared" si="86"/>
        <v>0</v>
      </c>
      <c r="AL87" s="184">
        <f t="shared" si="86"/>
        <v>0</v>
      </c>
      <c r="AM87" s="184">
        <f t="shared" si="86"/>
        <v>0</v>
      </c>
      <c r="AN87" s="184">
        <f t="shared" si="86"/>
        <v>0</v>
      </c>
      <c r="AO87" s="204"/>
      <c r="AP87" s="184">
        <f>SUM(AP88,AP91)</f>
        <v>0</v>
      </c>
      <c r="AQ87" s="185">
        <f>SUM(AQ88,AQ91)</f>
        <v>0</v>
      </c>
      <c r="AR87" s="184">
        <f>SUM(AR88,AR91)</f>
        <v>0</v>
      </c>
      <c r="AS87" s="184">
        <f>SUM(AS88,AS91)</f>
        <v>0</v>
      </c>
      <c r="AT87" s="186">
        <f>SUM(AT88,AT91)</f>
        <v>0</v>
      </c>
    </row>
    <row r="88" spans="1:46" s="70" customFormat="1" ht="12.75">
      <c r="A88" s="75">
        <v>3</v>
      </c>
      <c r="B88" s="76" t="s">
        <v>50</v>
      </c>
      <c r="C88" s="180">
        <f>SUM(C89,C97)</f>
        <v>107222.22</v>
      </c>
      <c r="D88" s="187">
        <f aca="true" t="shared" si="87" ref="D88:K89">SUM(D89)</f>
        <v>3300</v>
      </c>
      <c r="E88" s="187">
        <f t="shared" si="87"/>
        <v>0</v>
      </c>
      <c r="F88" s="187">
        <f>SUM(F89)</f>
        <v>0</v>
      </c>
      <c r="G88" s="187">
        <f t="shared" si="87"/>
        <v>0</v>
      </c>
      <c r="H88" s="187">
        <f t="shared" si="87"/>
        <v>0</v>
      </c>
      <c r="I88" s="262"/>
      <c r="J88" s="187">
        <f t="shared" si="87"/>
        <v>0</v>
      </c>
      <c r="K88" s="187">
        <f t="shared" si="87"/>
        <v>0</v>
      </c>
      <c r="L88" s="201"/>
      <c r="M88" s="254"/>
      <c r="N88" s="187">
        <f>SUM(N89,N97)</f>
        <v>9950</v>
      </c>
      <c r="O88" s="187">
        <f>SUM(O89,O97)</f>
        <v>93972.22</v>
      </c>
      <c r="P88" s="187">
        <f aca="true" t="shared" si="88" ref="N88:R89">SUM(P89)</f>
        <v>0</v>
      </c>
      <c r="Q88" s="187">
        <f t="shared" si="88"/>
        <v>0</v>
      </c>
      <c r="R88" s="207">
        <f t="shared" si="88"/>
        <v>0</v>
      </c>
      <c r="S88" s="180">
        <f>SUM(S89)</f>
        <v>0</v>
      </c>
      <c r="T88" s="187">
        <f aca="true" t="shared" si="89" ref="T88:Z88">SUM(T89)</f>
        <v>0</v>
      </c>
      <c r="U88" s="187">
        <f t="shared" si="89"/>
        <v>0</v>
      </c>
      <c r="V88" s="187">
        <f t="shared" si="89"/>
        <v>0</v>
      </c>
      <c r="W88" s="187">
        <f t="shared" si="89"/>
        <v>0</v>
      </c>
      <c r="X88" s="187">
        <f t="shared" si="89"/>
        <v>0</v>
      </c>
      <c r="Y88" s="187">
        <f t="shared" si="89"/>
        <v>0</v>
      </c>
      <c r="Z88" s="187">
        <f t="shared" si="89"/>
        <v>0</v>
      </c>
      <c r="AA88" s="200"/>
      <c r="AB88" s="187">
        <f aca="true" t="shared" si="90" ref="AB88:AN88">SUM(AB89)</f>
        <v>0</v>
      </c>
      <c r="AC88" s="188">
        <f t="shared" si="90"/>
        <v>0</v>
      </c>
      <c r="AD88" s="187">
        <f t="shared" si="90"/>
        <v>0</v>
      </c>
      <c r="AE88" s="187">
        <f t="shared" si="90"/>
        <v>0</v>
      </c>
      <c r="AF88" s="189">
        <f t="shared" si="90"/>
        <v>0</v>
      </c>
      <c r="AG88" s="180">
        <f t="shared" si="90"/>
        <v>0</v>
      </c>
      <c r="AH88" s="187">
        <f t="shared" si="90"/>
        <v>0</v>
      </c>
      <c r="AI88" s="187">
        <f t="shared" si="90"/>
        <v>0</v>
      </c>
      <c r="AJ88" s="187">
        <f t="shared" si="90"/>
        <v>0</v>
      </c>
      <c r="AK88" s="187">
        <f t="shared" si="90"/>
        <v>0</v>
      </c>
      <c r="AL88" s="187">
        <f t="shared" si="90"/>
        <v>0</v>
      </c>
      <c r="AM88" s="187">
        <f t="shared" si="90"/>
        <v>0</v>
      </c>
      <c r="AN88" s="187">
        <f t="shared" si="90"/>
        <v>0</v>
      </c>
      <c r="AO88" s="200"/>
      <c r="AP88" s="187">
        <f>SUM(AP89)</f>
        <v>0</v>
      </c>
      <c r="AQ88" s="188">
        <f>SUM(AQ89)</f>
        <v>0</v>
      </c>
      <c r="AR88" s="187">
        <f>SUM(AR89)</f>
        <v>0</v>
      </c>
      <c r="AS88" s="187">
        <f>SUM(AS89)</f>
        <v>0</v>
      </c>
      <c r="AT88" s="189">
        <f>SUM(AT89)</f>
        <v>0</v>
      </c>
    </row>
    <row r="89" spans="1:46" s="70" customFormat="1" ht="12.75">
      <c r="A89" s="75">
        <v>32</v>
      </c>
      <c r="B89" s="76" t="s">
        <v>17</v>
      </c>
      <c r="C89" s="180">
        <f>SUM(C90)</f>
        <v>55000</v>
      </c>
      <c r="D89" s="187">
        <f t="shared" si="87"/>
        <v>3300</v>
      </c>
      <c r="E89" s="187">
        <f t="shared" si="87"/>
        <v>0</v>
      </c>
      <c r="F89" s="187">
        <f t="shared" si="87"/>
        <v>0</v>
      </c>
      <c r="G89" s="187">
        <f t="shared" si="87"/>
        <v>0</v>
      </c>
      <c r="H89" s="187">
        <f t="shared" si="87"/>
        <v>0</v>
      </c>
      <c r="I89" s="262"/>
      <c r="J89" s="187">
        <f t="shared" si="87"/>
        <v>0</v>
      </c>
      <c r="K89" s="187">
        <f t="shared" si="87"/>
        <v>0</v>
      </c>
      <c r="L89" s="201"/>
      <c r="M89" s="254"/>
      <c r="N89" s="187">
        <f t="shared" si="88"/>
        <v>4950</v>
      </c>
      <c r="O89" s="187">
        <f t="shared" si="88"/>
        <v>46750</v>
      </c>
      <c r="P89" s="187">
        <f t="shared" si="88"/>
        <v>0</v>
      </c>
      <c r="Q89" s="187">
        <f t="shared" si="88"/>
        <v>0</v>
      </c>
      <c r="R89" s="207">
        <f t="shared" si="88"/>
        <v>0</v>
      </c>
      <c r="S89" s="180">
        <f>SUM(T89:AF89)</f>
        <v>0</v>
      </c>
      <c r="T89" s="187"/>
      <c r="U89" s="187"/>
      <c r="V89" s="187"/>
      <c r="W89" s="187"/>
      <c r="X89" s="187"/>
      <c r="Y89" s="187"/>
      <c r="Z89" s="187"/>
      <c r="AA89" s="200"/>
      <c r="AB89" s="187"/>
      <c r="AC89" s="188"/>
      <c r="AD89" s="187"/>
      <c r="AE89" s="187"/>
      <c r="AF89" s="189"/>
      <c r="AG89" s="180">
        <f>SUM(AH89:AT89)</f>
        <v>0</v>
      </c>
      <c r="AH89" s="187"/>
      <c r="AI89" s="187"/>
      <c r="AJ89" s="187"/>
      <c r="AK89" s="187"/>
      <c r="AL89" s="187"/>
      <c r="AM89" s="187"/>
      <c r="AN89" s="187"/>
      <c r="AO89" s="200"/>
      <c r="AP89" s="187"/>
      <c r="AQ89" s="188"/>
      <c r="AR89" s="187"/>
      <c r="AS89" s="187"/>
      <c r="AT89" s="189"/>
    </row>
    <row r="90" spans="1:46" ht="12.75">
      <c r="A90" s="77">
        <v>323</v>
      </c>
      <c r="B90" s="78" t="s">
        <v>20</v>
      </c>
      <c r="C90" s="191">
        <f>SUM(D90:R90)</f>
        <v>55000</v>
      </c>
      <c r="D90" s="197">
        <v>3300</v>
      </c>
      <c r="E90" s="197"/>
      <c r="F90" s="197">
        <v>0</v>
      </c>
      <c r="G90" s="197"/>
      <c r="H90" s="197"/>
      <c r="I90" s="267"/>
      <c r="J90" s="197"/>
      <c r="K90" s="197"/>
      <c r="L90" s="199"/>
      <c r="M90" s="241"/>
      <c r="N90" s="197">
        <v>4950</v>
      </c>
      <c r="O90" s="197">
        <v>46750</v>
      </c>
      <c r="P90" s="197"/>
      <c r="Q90" s="197"/>
      <c r="R90" s="206"/>
      <c r="S90" s="193"/>
      <c r="T90" s="194"/>
      <c r="U90" s="194"/>
      <c r="V90" s="194"/>
      <c r="W90" s="194"/>
      <c r="X90" s="194"/>
      <c r="Y90" s="194"/>
      <c r="Z90" s="194"/>
      <c r="AA90" s="198"/>
      <c r="AB90" s="194"/>
      <c r="AC90" s="195"/>
      <c r="AD90" s="194"/>
      <c r="AE90" s="194"/>
      <c r="AF90" s="196"/>
      <c r="AG90" s="193"/>
      <c r="AH90" s="194"/>
      <c r="AI90" s="194"/>
      <c r="AJ90" s="194"/>
      <c r="AK90" s="194"/>
      <c r="AL90" s="194"/>
      <c r="AM90" s="194"/>
      <c r="AN90" s="194"/>
      <c r="AO90" s="198"/>
      <c r="AP90" s="194"/>
      <c r="AQ90" s="195"/>
      <c r="AR90" s="194"/>
      <c r="AS90" s="194"/>
      <c r="AT90" s="196"/>
    </row>
    <row r="91" spans="1:46" s="70" customFormat="1" ht="12.75">
      <c r="A91" s="75">
        <v>4</v>
      </c>
      <c r="B91" s="76" t="s">
        <v>25</v>
      </c>
      <c r="C91" s="275">
        <f>SUM(C92,C95)</f>
        <v>4525900.72</v>
      </c>
      <c r="D91" s="187">
        <f aca="true" t="shared" si="91" ref="D91:K91">SUM(D92,D95)</f>
        <v>1315452.13</v>
      </c>
      <c r="E91" s="187">
        <f t="shared" si="91"/>
        <v>0</v>
      </c>
      <c r="F91" s="187">
        <f t="shared" si="91"/>
        <v>0</v>
      </c>
      <c r="G91" s="187">
        <f t="shared" si="91"/>
        <v>0</v>
      </c>
      <c r="H91" s="187">
        <f t="shared" si="91"/>
        <v>0</v>
      </c>
      <c r="I91" s="262"/>
      <c r="J91" s="187">
        <f t="shared" si="91"/>
        <v>0</v>
      </c>
      <c r="K91" s="187">
        <f t="shared" si="91"/>
        <v>0</v>
      </c>
      <c r="L91" s="201"/>
      <c r="M91" s="254"/>
      <c r="N91" s="187">
        <f aca="true" t="shared" si="92" ref="N91:S91">SUM(N92,N95)</f>
        <v>1520738.81</v>
      </c>
      <c r="O91" s="187">
        <f t="shared" si="92"/>
        <v>1689709.78</v>
      </c>
      <c r="P91" s="187">
        <f t="shared" si="92"/>
        <v>0</v>
      </c>
      <c r="Q91" s="187">
        <f t="shared" si="92"/>
        <v>0</v>
      </c>
      <c r="R91" s="187">
        <f t="shared" si="92"/>
        <v>0</v>
      </c>
      <c r="S91" s="180">
        <f t="shared" si="92"/>
        <v>0</v>
      </c>
      <c r="T91" s="187">
        <f aca="true" t="shared" si="93" ref="T91:Z91">SUM(T92,T95)</f>
        <v>0</v>
      </c>
      <c r="U91" s="187">
        <f t="shared" si="93"/>
        <v>0</v>
      </c>
      <c r="V91" s="187">
        <f t="shared" si="93"/>
        <v>0</v>
      </c>
      <c r="W91" s="187">
        <f t="shared" si="93"/>
        <v>0</v>
      </c>
      <c r="X91" s="187">
        <f t="shared" si="93"/>
        <v>0</v>
      </c>
      <c r="Y91" s="187">
        <f t="shared" si="93"/>
        <v>0</v>
      </c>
      <c r="Z91" s="187">
        <f t="shared" si="93"/>
        <v>0</v>
      </c>
      <c r="AA91" s="200"/>
      <c r="AB91" s="187">
        <f aca="true" t="shared" si="94" ref="AB91:AN91">SUM(AB92,AB95)</f>
        <v>0</v>
      </c>
      <c r="AC91" s="188">
        <f t="shared" si="94"/>
        <v>0</v>
      </c>
      <c r="AD91" s="187">
        <f t="shared" si="94"/>
        <v>0</v>
      </c>
      <c r="AE91" s="187">
        <f t="shared" si="94"/>
        <v>0</v>
      </c>
      <c r="AF91" s="189">
        <f t="shared" si="94"/>
        <v>0</v>
      </c>
      <c r="AG91" s="180">
        <f t="shared" si="94"/>
        <v>0</v>
      </c>
      <c r="AH91" s="187">
        <f t="shared" si="94"/>
        <v>0</v>
      </c>
      <c r="AI91" s="187">
        <f t="shared" si="94"/>
        <v>0</v>
      </c>
      <c r="AJ91" s="187">
        <f t="shared" si="94"/>
        <v>0</v>
      </c>
      <c r="AK91" s="187">
        <f t="shared" si="94"/>
        <v>0</v>
      </c>
      <c r="AL91" s="187">
        <f t="shared" si="94"/>
        <v>0</v>
      </c>
      <c r="AM91" s="187">
        <f t="shared" si="94"/>
        <v>0</v>
      </c>
      <c r="AN91" s="187">
        <f t="shared" si="94"/>
        <v>0</v>
      </c>
      <c r="AO91" s="200"/>
      <c r="AP91" s="187">
        <f>SUM(AP92,AP95)</f>
        <v>0</v>
      </c>
      <c r="AQ91" s="188">
        <f>SUM(AQ92,AQ95)</f>
        <v>0</v>
      </c>
      <c r="AR91" s="187">
        <f>SUM(AR92,AR95)</f>
        <v>0</v>
      </c>
      <c r="AS91" s="187">
        <f>SUM(AS92,AS95)</f>
        <v>0</v>
      </c>
      <c r="AT91" s="189">
        <f>SUM(AT92,AT95)</f>
        <v>0</v>
      </c>
    </row>
    <row r="92" spans="1:46" s="70" customFormat="1" ht="25.5">
      <c r="A92" s="75">
        <v>42</v>
      </c>
      <c r="B92" s="76" t="s">
        <v>26</v>
      </c>
      <c r="C92" s="180">
        <f>SUM(C93:C94)</f>
        <v>0</v>
      </c>
      <c r="D92" s="187">
        <f aca="true" t="shared" si="95" ref="D92:K92">SUM(D93:D94)</f>
        <v>0</v>
      </c>
      <c r="E92" s="187">
        <f t="shared" si="95"/>
        <v>0</v>
      </c>
      <c r="F92" s="187">
        <f t="shared" si="95"/>
        <v>0</v>
      </c>
      <c r="G92" s="187">
        <f t="shared" si="95"/>
        <v>0</v>
      </c>
      <c r="H92" s="187">
        <f t="shared" si="95"/>
        <v>0</v>
      </c>
      <c r="I92" s="262"/>
      <c r="J92" s="187">
        <f t="shared" si="95"/>
        <v>0</v>
      </c>
      <c r="K92" s="187">
        <f t="shared" si="95"/>
        <v>0</v>
      </c>
      <c r="L92" s="201"/>
      <c r="M92" s="254"/>
      <c r="N92" s="187">
        <f>SUM(N93:N94)</f>
        <v>0</v>
      </c>
      <c r="O92" s="187">
        <f>SUM(O93:O94)</f>
        <v>0</v>
      </c>
      <c r="P92" s="187">
        <f>SUM(P93:P94)</f>
        <v>0</v>
      </c>
      <c r="Q92" s="187">
        <f>SUM(Q93:Q94)</f>
        <v>0</v>
      </c>
      <c r="R92" s="187">
        <f>SUM(R93:R94)</f>
        <v>0</v>
      </c>
      <c r="S92" s="180">
        <f>SUM(T92:AF92)</f>
        <v>0</v>
      </c>
      <c r="T92" s="187"/>
      <c r="U92" s="187"/>
      <c r="V92" s="187"/>
      <c r="W92" s="187"/>
      <c r="X92" s="187"/>
      <c r="Y92" s="187"/>
      <c r="Z92" s="187"/>
      <c r="AA92" s="200"/>
      <c r="AB92" s="187"/>
      <c r="AC92" s="188"/>
      <c r="AD92" s="187"/>
      <c r="AE92" s="187"/>
      <c r="AF92" s="189"/>
      <c r="AG92" s="180">
        <f>SUM(AH92:AT92)</f>
        <v>0</v>
      </c>
      <c r="AH92" s="187"/>
      <c r="AI92" s="187"/>
      <c r="AJ92" s="187"/>
      <c r="AK92" s="187"/>
      <c r="AL92" s="187"/>
      <c r="AM92" s="187"/>
      <c r="AN92" s="187"/>
      <c r="AO92" s="200"/>
      <c r="AP92" s="187"/>
      <c r="AQ92" s="188"/>
      <c r="AR92" s="187"/>
      <c r="AS92" s="187"/>
      <c r="AT92" s="189"/>
    </row>
    <row r="93" spans="1:46" ht="12.75">
      <c r="A93" s="77">
        <v>422</v>
      </c>
      <c r="B93" s="78" t="s">
        <v>24</v>
      </c>
      <c r="C93" s="191">
        <f>SUM(D93:R93)</f>
        <v>0</v>
      </c>
      <c r="D93" s="197"/>
      <c r="E93" s="197"/>
      <c r="F93" s="197"/>
      <c r="G93" s="197"/>
      <c r="H93" s="197"/>
      <c r="I93" s="267"/>
      <c r="J93" s="197"/>
      <c r="K93" s="197"/>
      <c r="L93" s="199"/>
      <c r="M93" s="241"/>
      <c r="N93" s="197"/>
      <c r="O93" s="197"/>
      <c r="P93" s="197"/>
      <c r="Q93" s="197"/>
      <c r="R93" s="197"/>
      <c r="S93" s="193"/>
      <c r="T93" s="194"/>
      <c r="U93" s="194"/>
      <c r="V93" s="194"/>
      <c r="W93" s="194"/>
      <c r="X93" s="194"/>
      <c r="Y93" s="194"/>
      <c r="Z93" s="194"/>
      <c r="AA93" s="198"/>
      <c r="AB93" s="194"/>
      <c r="AC93" s="195"/>
      <c r="AD93" s="194"/>
      <c r="AE93" s="194"/>
      <c r="AF93" s="196"/>
      <c r="AG93" s="193"/>
      <c r="AH93" s="194"/>
      <c r="AI93" s="194"/>
      <c r="AJ93" s="194"/>
      <c r="AK93" s="194"/>
      <c r="AL93" s="194"/>
      <c r="AM93" s="194"/>
      <c r="AN93" s="194"/>
      <c r="AO93" s="198"/>
      <c r="AP93" s="194"/>
      <c r="AQ93" s="195"/>
      <c r="AR93" s="194"/>
      <c r="AS93" s="194"/>
      <c r="AT93" s="196"/>
    </row>
    <row r="94" spans="1:46" ht="12.75">
      <c r="A94" s="77">
        <v>426</v>
      </c>
      <c r="B94" s="78" t="s">
        <v>44</v>
      </c>
      <c r="C94" s="191">
        <f>SUM(D94:R94)</f>
        <v>0</v>
      </c>
      <c r="D94" s="197"/>
      <c r="E94" s="197"/>
      <c r="F94" s="197"/>
      <c r="G94" s="197"/>
      <c r="H94" s="197"/>
      <c r="I94" s="267"/>
      <c r="J94" s="197"/>
      <c r="K94" s="197"/>
      <c r="L94" s="199"/>
      <c r="M94" s="241"/>
      <c r="N94" s="197"/>
      <c r="O94" s="197"/>
      <c r="P94" s="197"/>
      <c r="Q94" s="197"/>
      <c r="R94" s="197"/>
      <c r="S94" s="193"/>
      <c r="T94" s="194"/>
      <c r="U94" s="194"/>
      <c r="V94" s="194"/>
      <c r="W94" s="194"/>
      <c r="X94" s="194"/>
      <c r="Y94" s="194"/>
      <c r="Z94" s="194"/>
      <c r="AA94" s="198"/>
      <c r="AB94" s="194"/>
      <c r="AC94" s="195"/>
      <c r="AD94" s="194"/>
      <c r="AE94" s="194"/>
      <c r="AF94" s="196"/>
      <c r="AG94" s="193"/>
      <c r="AH94" s="194"/>
      <c r="AI94" s="194"/>
      <c r="AJ94" s="194"/>
      <c r="AK94" s="194"/>
      <c r="AL94" s="194"/>
      <c r="AM94" s="194"/>
      <c r="AN94" s="194"/>
      <c r="AO94" s="198"/>
      <c r="AP94" s="194"/>
      <c r="AQ94" s="195"/>
      <c r="AR94" s="194"/>
      <c r="AS94" s="194"/>
      <c r="AT94" s="196"/>
    </row>
    <row r="95" spans="1:46" s="70" customFormat="1" ht="25.5">
      <c r="A95" s="75">
        <v>45</v>
      </c>
      <c r="B95" s="76" t="s">
        <v>42</v>
      </c>
      <c r="C95" s="180">
        <f>SUM(C96)</f>
        <v>4525900.72</v>
      </c>
      <c r="D95" s="187">
        <f aca="true" t="shared" si="96" ref="D95:K95">SUM(D96)</f>
        <v>1315452.13</v>
      </c>
      <c r="E95" s="187">
        <f t="shared" si="96"/>
        <v>0</v>
      </c>
      <c r="F95" s="187">
        <f t="shared" si="96"/>
        <v>0</v>
      </c>
      <c r="G95" s="187">
        <f t="shared" si="96"/>
        <v>0</v>
      </c>
      <c r="H95" s="187">
        <f t="shared" si="96"/>
        <v>0</v>
      </c>
      <c r="I95" s="262"/>
      <c r="J95" s="187">
        <f t="shared" si="96"/>
        <v>0</v>
      </c>
      <c r="K95" s="187">
        <f t="shared" si="96"/>
        <v>0</v>
      </c>
      <c r="L95" s="201"/>
      <c r="M95" s="254"/>
      <c r="N95" s="187">
        <f>SUM(N96)</f>
        <v>1520738.81</v>
      </c>
      <c r="O95" s="187">
        <f>SUM(O96)</f>
        <v>1689709.78</v>
      </c>
      <c r="P95" s="187">
        <f>SUM(P96)</f>
        <v>0</v>
      </c>
      <c r="Q95" s="187">
        <f>SUM(Q96)</f>
        <v>0</v>
      </c>
      <c r="R95" s="187">
        <f>SUM(R96)</f>
        <v>0</v>
      </c>
      <c r="S95" s="180">
        <f>SUM(T95:AF95)</f>
        <v>0</v>
      </c>
      <c r="T95" s="187"/>
      <c r="U95" s="187"/>
      <c r="V95" s="187"/>
      <c r="W95" s="187"/>
      <c r="X95" s="187"/>
      <c r="Y95" s="187"/>
      <c r="Z95" s="187"/>
      <c r="AA95" s="200"/>
      <c r="AB95" s="187"/>
      <c r="AC95" s="188"/>
      <c r="AD95" s="187"/>
      <c r="AE95" s="187"/>
      <c r="AF95" s="189"/>
      <c r="AG95" s="180">
        <f>SUM(AH95:AT95)</f>
        <v>0</v>
      </c>
      <c r="AH95" s="187"/>
      <c r="AI95" s="187"/>
      <c r="AJ95" s="187"/>
      <c r="AK95" s="187"/>
      <c r="AL95" s="187"/>
      <c r="AM95" s="187"/>
      <c r="AN95" s="187"/>
      <c r="AO95" s="200"/>
      <c r="AP95" s="187"/>
      <c r="AQ95" s="188"/>
      <c r="AR95" s="187"/>
      <c r="AS95" s="187"/>
      <c r="AT95" s="189"/>
    </row>
    <row r="96" spans="1:46" ht="25.5">
      <c r="A96" s="77">
        <v>451</v>
      </c>
      <c r="B96" s="78" t="s">
        <v>36</v>
      </c>
      <c r="C96" s="191">
        <f>SUM(D96:R96)</f>
        <v>4525900.72</v>
      </c>
      <c r="D96" s="270">
        <v>1315452.13</v>
      </c>
      <c r="E96" s="197"/>
      <c r="F96" s="197"/>
      <c r="G96" s="197"/>
      <c r="H96" s="197"/>
      <c r="I96" s="267"/>
      <c r="J96" s="197"/>
      <c r="K96" s="197"/>
      <c r="L96" s="199"/>
      <c r="M96" s="241"/>
      <c r="N96" s="197">
        <v>1520738.81</v>
      </c>
      <c r="O96" s="197">
        <v>1689709.78</v>
      </c>
      <c r="P96" s="197"/>
      <c r="Q96" s="197"/>
      <c r="R96" s="197"/>
      <c r="S96" s="193"/>
      <c r="T96" s="194"/>
      <c r="U96" s="194"/>
      <c r="V96" s="194"/>
      <c r="W96" s="194"/>
      <c r="X96" s="194"/>
      <c r="Y96" s="194"/>
      <c r="Z96" s="194"/>
      <c r="AA96" s="198"/>
      <c r="AB96" s="194"/>
      <c r="AC96" s="195"/>
      <c r="AD96" s="194"/>
      <c r="AE96" s="194"/>
      <c r="AF96" s="196"/>
      <c r="AG96" s="193"/>
      <c r="AH96" s="194"/>
      <c r="AI96" s="194"/>
      <c r="AJ96" s="194"/>
      <c r="AK96" s="194"/>
      <c r="AL96" s="194"/>
      <c r="AM96" s="194"/>
      <c r="AN96" s="194"/>
      <c r="AO96" s="198"/>
      <c r="AP96" s="194"/>
      <c r="AQ96" s="195"/>
      <c r="AR96" s="194"/>
      <c r="AS96" s="194"/>
      <c r="AT96" s="196"/>
    </row>
    <row r="97" spans="1:46" ht="25.5">
      <c r="A97" s="75">
        <v>36</v>
      </c>
      <c r="B97" s="76" t="s">
        <v>171</v>
      </c>
      <c r="C97" s="173">
        <f>SUM(D97:R97)</f>
        <v>52222.22</v>
      </c>
      <c r="D97" s="197"/>
      <c r="E97" s="197"/>
      <c r="F97" s="197"/>
      <c r="G97" s="197"/>
      <c r="H97" s="197"/>
      <c r="I97" s="267"/>
      <c r="J97" s="197"/>
      <c r="K97" s="197"/>
      <c r="L97" s="199"/>
      <c r="M97" s="241"/>
      <c r="N97" s="187">
        <f>N98</f>
        <v>5000</v>
      </c>
      <c r="O97" s="246">
        <f>O98</f>
        <v>47222.22</v>
      </c>
      <c r="P97" s="197"/>
      <c r="Q97" s="197"/>
      <c r="R97" s="218"/>
      <c r="S97" s="193"/>
      <c r="T97" s="194"/>
      <c r="U97" s="194"/>
      <c r="V97" s="194"/>
      <c r="W97" s="194"/>
      <c r="X97" s="194"/>
      <c r="Y97" s="194"/>
      <c r="Z97" s="194"/>
      <c r="AA97" s="198"/>
      <c r="AB97" s="194"/>
      <c r="AC97" s="195"/>
      <c r="AD97" s="195"/>
      <c r="AE97" s="195"/>
      <c r="AF97" s="195"/>
      <c r="AG97" s="193"/>
      <c r="AH97" s="194"/>
      <c r="AI97" s="194"/>
      <c r="AJ97" s="194"/>
      <c r="AK97" s="194"/>
      <c r="AL97" s="194"/>
      <c r="AM97" s="194"/>
      <c r="AN97" s="194"/>
      <c r="AO97" s="198"/>
      <c r="AP97" s="194"/>
      <c r="AQ97" s="195"/>
      <c r="AR97" s="195"/>
      <c r="AS97" s="195"/>
      <c r="AT97" s="195"/>
    </row>
    <row r="98" spans="1:46" ht="25.5">
      <c r="A98" s="77">
        <v>369</v>
      </c>
      <c r="B98" s="78" t="s">
        <v>172</v>
      </c>
      <c r="C98" s="191">
        <f>SUM(D98:R98)</f>
        <v>52222.22</v>
      </c>
      <c r="D98" s="197"/>
      <c r="E98" s="197"/>
      <c r="F98" s="197"/>
      <c r="G98" s="197"/>
      <c r="H98" s="197"/>
      <c r="I98" s="267"/>
      <c r="J98" s="197"/>
      <c r="K98" s="197"/>
      <c r="L98" s="199"/>
      <c r="M98" s="241"/>
      <c r="N98" s="197">
        <v>5000</v>
      </c>
      <c r="O98" s="197">
        <v>47222.22</v>
      </c>
      <c r="P98" s="197"/>
      <c r="Q98" s="197"/>
      <c r="R98" s="218"/>
      <c r="S98" s="193"/>
      <c r="T98" s="194"/>
      <c r="U98" s="194"/>
      <c r="V98" s="194"/>
      <c r="W98" s="194"/>
      <c r="X98" s="194"/>
      <c r="Y98" s="194"/>
      <c r="Z98" s="194"/>
      <c r="AA98" s="198"/>
      <c r="AB98" s="194"/>
      <c r="AC98" s="195"/>
      <c r="AD98" s="195"/>
      <c r="AE98" s="195"/>
      <c r="AF98" s="195"/>
      <c r="AG98" s="193"/>
      <c r="AH98" s="194"/>
      <c r="AI98" s="194"/>
      <c r="AJ98" s="194"/>
      <c r="AK98" s="194"/>
      <c r="AL98" s="194"/>
      <c r="AM98" s="194"/>
      <c r="AN98" s="194"/>
      <c r="AO98" s="198"/>
      <c r="AP98" s="194"/>
      <c r="AQ98" s="195"/>
      <c r="AR98" s="195"/>
      <c r="AS98" s="195"/>
      <c r="AT98" s="195"/>
    </row>
    <row r="99" spans="1:46" s="70" customFormat="1" ht="25.5" customHeight="1">
      <c r="A99" s="73" t="s">
        <v>149</v>
      </c>
      <c r="B99" s="74" t="s">
        <v>152</v>
      </c>
      <c r="C99" s="180">
        <f>SUM(C100,C113)</f>
        <v>0</v>
      </c>
      <c r="D99" s="184">
        <f aca="true" t="shared" si="97" ref="D99:K99">SUM(D100,D113)</f>
        <v>0</v>
      </c>
      <c r="E99" s="184">
        <f t="shared" si="97"/>
        <v>0</v>
      </c>
      <c r="F99" s="184">
        <f t="shared" si="97"/>
        <v>0</v>
      </c>
      <c r="G99" s="184">
        <f t="shared" si="97"/>
        <v>0</v>
      </c>
      <c r="H99" s="184">
        <f t="shared" si="97"/>
        <v>0</v>
      </c>
      <c r="I99" s="265"/>
      <c r="J99" s="184">
        <f t="shared" si="97"/>
        <v>0</v>
      </c>
      <c r="K99" s="184">
        <f t="shared" si="97"/>
        <v>0</v>
      </c>
      <c r="L99" s="203"/>
      <c r="M99" s="258"/>
      <c r="N99" s="184">
        <f aca="true" t="shared" si="98" ref="N99:S99">SUM(N100,N113)</f>
        <v>0</v>
      </c>
      <c r="O99" s="184">
        <f t="shared" si="98"/>
        <v>0</v>
      </c>
      <c r="P99" s="184">
        <f t="shared" si="98"/>
        <v>0</v>
      </c>
      <c r="Q99" s="184">
        <f t="shared" si="98"/>
        <v>0</v>
      </c>
      <c r="R99" s="205">
        <f t="shared" si="98"/>
        <v>0</v>
      </c>
      <c r="S99" s="180">
        <f t="shared" si="98"/>
        <v>0</v>
      </c>
      <c r="T99" s="184">
        <f aca="true" t="shared" si="99" ref="T99:Z99">SUM(T100,T113)</f>
        <v>0</v>
      </c>
      <c r="U99" s="184">
        <f t="shared" si="99"/>
        <v>0</v>
      </c>
      <c r="V99" s="184">
        <f t="shared" si="99"/>
        <v>0</v>
      </c>
      <c r="W99" s="184">
        <f t="shared" si="99"/>
        <v>0</v>
      </c>
      <c r="X99" s="184">
        <f t="shared" si="99"/>
        <v>0</v>
      </c>
      <c r="Y99" s="184">
        <f t="shared" si="99"/>
        <v>0</v>
      </c>
      <c r="Z99" s="184">
        <f t="shared" si="99"/>
        <v>0</v>
      </c>
      <c r="AA99" s="204"/>
      <c r="AB99" s="184">
        <f aca="true" t="shared" si="100" ref="AB99:AN99">SUM(AB100,AB113)</f>
        <v>0</v>
      </c>
      <c r="AC99" s="185">
        <f t="shared" si="100"/>
        <v>0</v>
      </c>
      <c r="AD99" s="185">
        <f t="shared" si="100"/>
        <v>0</v>
      </c>
      <c r="AE99" s="185">
        <f t="shared" si="100"/>
        <v>0</v>
      </c>
      <c r="AF99" s="205">
        <f t="shared" si="100"/>
        <v>0</v>
      </c>
      <c r="AG99" s="180">
        <f t="shared" si="100"/>
        <v>0</v>
      </c>
      <c r="AH99" s="184">
        <f t="shared" si="100"/>
        <v>0</v>
      </c>
      <c r="AI99" s="184">
        <f t="shared" si="100"/>
        <v>0</v>
      </c>
      <c r="AJ99" s="184">
        <f t="shared" si="100"/>
        <v>0</v>
      </c>
      <c r="AK99" s="184">
        <f t="shared" si="100"/>
        <v>0</v>
      </c>
      <c r="AL99" s="184">
        <f t="shared" si="100"/>
        <v>0</v>
      </c>
      <c r="AM99" s="184">
        <f t="shared" si="100"/>
        <v>0</v>
      </c>
      <c r="AN99" s="184">
        <f t="shared" si="100"/>
        <v>0</v>
      </c>
      <c r="AO99" s="204"/>
      <c r="AP99" s="184">
        <f>SUM(AP100,AP113)</f>
        <v>0</v>
      </c>
      <c r="AQ99" s="185">
        <f>SUM(AQ100,AQ113)</f>
        <v>0</v>
      </c>
      <c r="AR99" s="185">
        <f>SUM(AR100,AR113)</f>
        <v>0</v>
      </c>
      <c r="AS99" s="185">
        <f>SUM(AS100,AS113)</f>
        <v>0</v>
      </c>
      <c r="AT99" s="205">
        <f>SUM(AT100,AT113)</f>
        <v>0</v>
      </c>
    </row>
    <row r="100" spans="1:46" s="70" customFormat="1" ht="12.75">
      <c r="A100" s="75">
        <v>3</v>
      </c>
      <c r="B100" s="76" t="s">
        <v>50</v>
      </c>
      <c r="C100" s="180">
        <f>SUM(C101,C105,C111)</f>
        <v>0</v>
      </c>
      <c r="D100" s="187">
        <f aca="true" t="shared" si="101" ref="D100:K100">SUM(D101,D105,D111)</f>
        <v>0</v>
      </c>
      <c r="E100" s="187">
        <f t="shared" si="101"/>
        <v>0</v>
      </c>
      <c r="F100" s="187">
        <f t="shared" si="101"/>
        <v>0</v>
      </c>
      <c r="G100" s="187">
        <f t="shared" si="101"/>
        <v>0</v>
      </c>
      <c r="H100" s="187">
        <f t="shared" si="101"/>
        <v>0</v>
      </c>
      <c r="I100" s="262"/>
      <c r="J100" s="187">
        <f t="shared" si="101"/>
        <v>0</v>
      </c>
      <c r="K100" s="187">
        <f t="shared" si="101"/>
        <v>0</v>
      </c>
      <c r="L100" s="201"/>
      <c r="M100" s="254"/>
      <c r="N100" s="187">
        <f aca="true" t="shared" si="102" ref="N100:S100">SUM(N101,N105,N111)</f>
        <v>0</v>
      </c>
      <c r="O100" s="187">
        <f t="shared" si="102"/>
        <v>0</v>
      </c>
      <c r="P100" s="187">
        <f t="shared" si="102"/>
        <v>0</v>
      </c>
      <c r="Q100" s="187">
        <f t="shared" si="102"/>
        <v>0</v>
      </c>
      <c r="R100" s="207">
        <f t="shared" si="102"/>
        <v>0</v>
      </c>
      <c r="S100" s="180">
        <f t="shared" si="102"/>
        <v>0</v>
      </c>
      <c r="T100" s="187">
        <f aca="true" t="shared" si="103" ref="T100:Z100">SUM(T101,T105,T111)</f>
        <v>0</v>
      </c>
      <c r="U100" s="187">
        <f t="shared" si="103"/>
        <v>0</v>
      </c>
      <c r="V100" s="187">
        <f t="shared" si="103"/>
        <v>0</v>
      </c>
      <c r="W100" s="187">
        <f t="shared" si="103"/>
        <v>0</v>
      </c>
      <c r="X100" s="187">
        <f t="shared" si="103"/>
        <v>0</v>
      </c>
      <c r="Y100" s="187">
        <f t="shared" si="103"/>
        <v>0</v>
      </c>
      <c r="Z100" s="187">
        <f t="shared" si="103"/>
        <v>0</v>
      </c>
      <c r="AA100" s="200"/>
      <c r="AB100" s="187">
        <f aca="true" t="shared" si="104" ref="AB100:AN100">SUM(AB101,AB105,AB111)</f>
        <v>0</v>
      </c>
      <c r="AC100" s="188">
        <f t="shared" si="104"/>
        <v>0</v>
      </c>
      <c r="AD100" s="188">
        <f t="shared" si="104"/>
        <v>0</v>
      </c>
      <c r="AE100" s="188">
        <f t="shared" si="104"/>
        <v>0</v>
      </c>
      <c r="AF100" s="207">
        <f t="shared" si="104"/>
        <v>0</v>
      </c>
      <c r="AG100" s="180">
        <f t="shared" si="104"/>
        <v>0</v>
      </c>
      <c r="AH100" s="187">
        <f t="shared" si="104"/>
        <v>0</v>
      </c>
      <c r="AI100" s="187">
        <f t="shared" si="104"/>
        <v>0</v>
      </c>
      <c r="AJ100" s="187">
        <f t="shared" si="104"/>
        <v>0</v>
      </c>
      <c r="AK100" s="187">
        <f t="shared" si="104"/>
        <v>0</v>
      </c>
      <c r="AL100" s="187">
        <f t="shared" si="104"/>
        <v>0</v>
      </c>
      <c r="AM100" s="187">
        <f t="shared" si="104"/>
        <v>0</v>
      </c>
      <c r="AN100" s="187">
        <f t="shared" si="104"/>
        <v>0</v>
      </c>
      <c r="AO100" s="200"/>
      <c r="AP100" s="187">
        <f>SUM(AP101,AP105,AP111)</f>
        <v>0</v>
      </c>
      <c r="AQ100" s="188">
        <f>SUM(AQ101,AQ105,AQ111)</f>
        <v>0</v>
      </c>
      <c r="AR100" s="188">
        <f>SUM(AR101,AR105,AR111)</f>
        <v>0</v>
      </c>
      <c r="AS100" s="188">
        <f>SUM(AS101,AS105,AS111)</f>
        <v>0</v>
      </c>
      <c r="AT100" s="207">
        <f>SUM(AT101,AT105,AT111)</f>
        <v>0</v>
      </c>
    </row>
    <row r="101" spans="1:46" s="70" customFormat="1" ht="12.75">
      <c r="A101" s="75">
        <v>31</v>
      </c>
      <c r="B101" s="76" t="s">
        <v>13</v>
      </c>
      <c r="C101" s="180">
        <f>SUM(C102:C104)</f>
        <v>0</v>
      </c>
      <c r="D101" s="187">
        <f aca="true" t="shared" si="105" ref="D101:K101">SUM(D102:D104)</f>
        <v>0</v>
      </c>
      <c r="E101" s="187">
        <f t="shared" si="105"/>
        <v>0</v>
      </c>
      <c r="F101" s="187">
        <f t="shared" si="105"/>
        <v>0</v>
      </c>
      <c r="G101" s="187">
        <f t="shared" si="105"/>
        <v>0</v>
      </c>
      <c r="H101" s="187">
        <f t="shared" si="105"/>
        <v>0</v>
      </c>
      <c r="I101" s="262"/>
      <c r="J101" s="187">
        <f t="shared" si="105"/>
        <v>0</v>
      </c>
      <c r="K101" s="187">
        <f t="shared" si="105"/>
        <v>0</v>
      </c>
      <c r="L101" s="201"/>
      <c r="M101" s="254"/>
      <c r="N101" s="187">
        <f>SUM(N102:N104)</f>
        <v>0</v>
      </c>
      <c r="O101" s="187">
        <f>SUM(O102:O104)</f>
        <v>0</v>
      </c>
      <c r="P101" s="187">
        <f>SUM(P102:P104)</f>
        <v>0</v>
      </c>
      <c r="Q101" s="187">
        <f>SUM(Q102:Q104)</f>
        <v>0</v>
      </c>
      <c r="R101" s="207">
        <f>SUM(R102:R104)</f>
        <v>0</v>
      </c>
      <c r="S101" s="180">
        <f>SUM(T101:AF101)</f>
        <v>0</v>
      </c>
      <c r="T101" s="187"/>
      <c r="U101" s="187"/>
      <c r="V101" s="187"/>
      <c r="W101" s="187"/>
      <c r="X101" s="187"/>
      <c r="Y101" s="187"/>
      <c r="Z101" s="187"/>
      <c r="AA101" s="200"/>
      <c r="AB101" s="187"/>
      <c r="AC101" s="188"/>
      <c r="AD101" s="188"/>
      <c r="AE101" s="188"/>
      <c r="AF101" s="207"/>
      <c r="AG101" s="180">
        <f>SUM(AH101:AT101)</f>
        <v>0</v>
      </c>
      <c r="AH101" s="187"/>
      <c r="AI101" s="187"/>
      <c r="AJ101" s="187"/>
      <c r="AK101" s="187"/>
      <c r="AL101" s="187"/>
      <c r="AM101" s="187"/>
      <c r="AN101" s="187"/>
      <c r="AO101" s="200"/>
      <c r="AP101" s="187"/>
      <c r="AQ101" s="188"/>
      <c r="AR101" s="188"/>
      <c r="AS101" s="188"/>
      <c r="AT101" s="207"/>
    </row>
    <row r="102" spans="1:46" ht="12.75">
      <c r="A102" s="77">
        <v>311</v>
      </c>
      <c r="B102" s="78" t="s">
        <v>14</v>
      </c>
      <c r="C102" s="211">
        <f>SUM(D102:R102)</f>
        <v>0</v>
      </c>
      <c r="D102" s="197"/>
      <c r="E102" s="197"/>
      <c r="F102" s="197"/>
      <c r="G102" s="197"/>
      <c r="H102" s="197"/>
      <c r="I102" s="267"/>
      <c r="J102" s="197"/>
      <c r="K102" s="197"/>
      <c r="L102" s="201"/>
      <c r="M102" s="254"/>
      <c r="N102" s="197"/>
      <c r="O102" s="197"/>
      <c r="P102" s="197"/>
      <c r="Q102" s="197"/>
      <c r="R102" s="206"/>
      <c r="S102" s="193"/>
      <c r="T102" s="194"/>
      <c r="U102" s="194"/>
      <c r="V102" s="194"/>
      <c r="W102" s="194"/>
      <c r="X102" s="194"/>
      <c r="Y102" s="194"/>
      <c r="Z102" s="194"/>
      <c r="AA102" s="200"/>
      <c r="AB102" s="194"/>
      <c r="AC102" s="195"/>
      <c r="AD102" s="195"/>
      <c r="AE102" s="195"/>
      <c r="AF102" s="212"/>
      <c r="AG102" s="193"/>
      <c r="AH102" s="194"/>
      <c r="AI102" s="194"/>
      <c r="AJ102" s="194"/>
      <c r="AK102" s="194"/>
      <c r="AL102" s="194"/>
      <c r="AM102" s="194"/>
      <c r="AN102" s="194"/>
      <c r="AO102" s="200"/>
      <c r="AP102" s="194"/>
      <c r="AQ102" s="195"/>
      <c r="AR102" s="195"/>
      <c r="AS102" s="195"/>
      <c r="AT102" s="212"/>
    </row>
    <row r="103" spans="1:46" ht="12.75">
      <c r="A103" s="77">
        <v>312</v>
      </c>
      <c r="B103" s="78" t="s">
        <v>15</v>
      </c>
      <c r="C103" s="211">
        <f>SUM(D103:R103)</f>
        <v>0</v>
      </c>
      <c r="D103" s="197"/>
      <c r="E103" s="197"/>
      <c r="F103" s="197"/>
      <c r="G103" s="197"/>
      <c r="H103" s="197"/>
      <c r="I103" s="267"/>
      <c r="J103" s="197"/>
      <c r="K103" s="197"/>
      <c r="L103" s="201"/>
      <c r="M103" s="254"/>
      <c r="N103" s="197"/>
      <c r="O103" s="197"/>
      <c r="P103" s="197"/>
      <c r="Q103" s="197"/>
      <c r="R103" s="206"/>
      <c r="S103" s="193"/>
      <c r="T103" s="194"/>
      <c r="U103" s="194"/>
      <c r="V103" s="194"/>
      <c r="W103" s="194"/>
      <c r="X103" s="194"/>
      <c r="Y103" s="194"/>
      <c r="Z103" s="194"/>
      <c r="AA103" s="200"/>
      <c r="AB103" s="194"/>
      <c r="AC103" s="195"/>
      <c r="AD103" s="195"/>
      <c r="AE103" s="195"/>
      <c r="AF103" s="212"/>
      <c r="AG103" s="193"/>
      <c r="AH103" s="194"/>
      <c r="AI103" s="194"/>
      <c r="AJ103" s="194"/>
      <c r="AK103" s="194"/>
      <c r="AL103" s="194"/>
      <c r="AM103" s="194"/>
      <c r="AN103" s="194"/>
      <c r="AO103" s="200"/>
      <c r="AP103" s="194"/>
      <c r="AQ103" s="195"/>
      <c r="AR103" s="195"/>
      <c r="AS103" s="195"/>
      <c r="AT103" s="212"/>
    </row>
    <row r="104" spans="1:46" ht="12.75">
      <c r="A104" s="77">
        <v>313</v>
      </c>
      <c r="B104" s="78" t="s">
        <v>16</v>
      </c>
      <c r="C104" s="211">
        <f>SUM(D104:R104)</f>
        <v>0</v>
      </c>
      <c r="D104" s="197"/>
      <c r="E104" s="197"/>
      <c r="F104" s="197"/>
      <c r="G104" s="197"/>
      <c r="H104" s="197"/>
      <c r="I104" s="267"/>
      <c r="J104" s="197"/>
      <c r="K104" s="197"/>
      <c r="L104" s="201"/>
      <c r="M104" s="254"/>
      <c r="N104" s="197"/>
      <c r="O104" s="197"/>
      <c r="P104" s="197"/>
      <c r="Q104" s="197"/>
      <c r="R104" s="206"/>
      <c r="S104" s="193"/>
      <c r="T104" s="194"/>
      <c r="U104" s="194"/>
      <c r="V104" s="194"/>
      <c r="W104" s="194"/>
      <c r="X104" s="194"/>
      <c r="Y104" s="194"/>
      <c r="Z104" s="194"/>
      <c r="AA104" s="200"/>
      <c r="AB104" s="194"/>
      <c r="AC104" s="195"/>
      <c r="AD104" s="195"/>
      <c r="AE104" s="195"/>
      <c r="AF104" s="212"/>
      <c r="AG104" s="193"/>
      <c r="AH104" s="194"/>
      <c r="AI104" s="194"/>
      <c r="AJ104" s="194"/>
      <c r="AK104" s="194"/>
      <c r="AL104" s="194"/>
      <c r="AM104" s="194"/>
      <c r="AN104" s="194"/>
      <c r="AO104" s="200"/>
      <c r="AP104" s="194"/>
      <c r="AQ104" s="195"/>
      <c r="AR104" s="195"/>
      <c r="AS104" s="195"/>
      <c r="AT104" s="212"/>
    </row>
    <row r="105" spans="1:46" s="70" customFormat="1" ht="12.75">
      <c r="A105" s="75">
        <v>32</v>
      </c>
      <c r="B105" s="76" t="s">
        <v>17</v>
      </c>
      <c r="C105" s="180">
        <f>SUM(C106:C110)</f>
        <v>0</v>
      </c>
      <c r="D105" s="187">
        <f aca="true" t="shared" si="106" ref="D105:K105">SUM(D106:D110)</f>
        <v>0</v>
      </c>
      <c r="E105" s="187">
        <f t="shared" si="106"/>
        <v>0</v>
      </c>
      <c r="F105" s="187">
        <f t="shared" si="106"/>
        <v>0</v>
      </c>
      <c r="G105" s="187">
        <f t="shared" si="106"/>
        <v>0</v>
      </c>
      <c r="H105" s="187">
        <f t="shared" si="106"/>
        <v>0</v>
      </c>
      <c r="I105" s="262"/>
      <c r="J105" s="187">
        <f t="shared" si="106"/>
        <v>0</v>
      </c>
      <c r="K105" s="187">
        <f t="shared" si="106"/>
        <v>0</v>
      </c>
      <c r="L105" s="201"/>
      <c r="M105" s="254"/>
      <c r="N105" s="187">
        <f>SUM(N106:N110)</f>
        <v>0</v>
      </c>
      <c r="O105" s="187">
        <f>SUM(O106:O110)</f>
        <v>0</v>
      </c>
      <c r="P105" s="187">
        <f>SUM(P106:P110)</f>
        <v>0</v>
      </c>
      <c r="Q105" s="187">
        <f>SUM(Q106:Q110)</f>
        <v>0</v>
      </c>
      <c r="R105" s="207">
        <f>SUM(R106:R110)</f>
        <v>0</v>
      </c>
      <c r="S105" s="180">
        <f>SUM(T105:AF105)</f>
        <v>0</v>
      </c>
      <c r="T105" s="187"/>
      <c r="U105" s="187"/>
      <c r="V105" s="187"/>
      <c r="W105" s="187"/>
      <c r="X105" s="187"/>
      <c r="Y105" s="187"/>
      <c r="Z105" s="187"/>
      <c r="AA105" s="200"/>
      <c r="AB105" s="187"/>
      <c r="AC105" s="188"/>
      <c r="AD105" s="188"/>
      <c r="AE105" s="188"/>
      <c r="AF105" s="207"/>
      <c r="AG105" s="180">
        <f>SUM(AH105:AT105)</f>
        <v>0</v>
      </c>
      <c r="AH105" s="187"/>
      <c r="AI105" s="187"/>
      <c r="AJ105" s="187"/>
      <c r="AK105" s="187"/>
      <c r="AL105" s="187"/>
      <c r="AM105" s="187"/>
      <c r="AN105" s="187"/>
      <c r="AO105" s="200"/>
      <c r="AP105" s="187"/>
      <c r="AQ105" s="188"/>
      <c r="AR105" s="188"/>
      <c r="AS105" s="188"/>
      <c r="AT105" s="207"/>
    </row>
    <row r="106" spans="1:46" ht="12.75">
      <c r="A106" s="77">
        <v>321</v>
      </c>
      <c r="B106" s="78" t="s">
        <v>18</v>
      </c>
      <c r="C106" s="211">
        <f>SUM(D106:R106)</f>
        <v>0</v>
      </c>
      <c r="D106" s="197"/>
      <c r="E106" s="197"/>
      <c r="F106" s="197"/>
      <c r="G106" s="197"/>
      <c r="H106" s="197"/>
      <c r="I106" s="267"/>
      <c r="J106" s="197"/>
      <c r="K106" s="197"/>
      <c r="L106" s="201"/>
      <c r="M106" s="254"/>
      <c r="N106" s="197"/>
      <c r="O106" s="197"/>
      <c r="P106" s="197"/>
      <c r="Q106" s="197"/>
      <c r="R106" s="206"/>
      <c r="S106" s="193"/>
      <c r="T106" s="194"/>
      <c r="U106" s="194"/>
      <c r="V106" s="194"/>
      <c r="W106" s="194"/>
      <c r="X106" s="194"/>
      <c r="Y106" s="194"/>
      <c r="Z106" s="194"/>
      <c r="AA106" s="200"/>
      <c r="AB106" s="194"/>
      <c r="AC106" s="195"/>
      <c r="AD106" s="195"/>
      <c r="AE106" s="195"/>
      <c r="AF106" s="212"/>
      <c r="AG106" s="193"/>
      <c r="AH106" s="194"/>
      <c r="AI106" s="194"/>
      <c r="AJ106" s="194"/>
      <c r="AK106" s="194"/>
      <c r="AL106" s="194"/>
      <c r="AM106" s="194"/>
      <c r="AN106" s="194"/>
      <c r="AO106" s="200"/>
      <c r="AP106" s="194"/>
      <c r="AQ106" s="195"/>
      <c r="AR106" s="195"/>
      <c r="AS106" s="195"/>
      <c r="AT106" s="212"/>
    </row>
    <row r="107" spans="1:46" ht="12.75">
      <c r="A107" s="77">
        <v>322</v>
      </c>
      <c r="B107" s="78" t="s">
        <v>19</v>
      </c>
      <c r="C107" s="211">
        <f>SUM(D107:R107)</f>
        <v>0</v>
      </c>
      <c r="D107" s="197"/>
      <c r="E107" s="197"/>
      <c r="F107" s="197"/>
      <c r="G107" s="197"/>
      <c r="H107" s="197"/>
      <c r="I107" s="267"/>
      <c r="J107" s="197"/>
      <c r="K107" s="197"/>
      <c r="L107" s="201"/>
      <c r="M107" s="254"/>
      <c r="N107" s="197"/>
      <c r="O107" s="197"/>
      <c r="P107" s="197"/>
      <c r="Q107" s="197"/>
      <c r="R107" s="206"/>
      <c r="S107" s="193"/>
      <c r="T107" s="194"/>
      <c r="U107" s="194"/>
      <c r="V107" s="194"/>
      <c r="W107" s="194"/>
      <c r="X107" s="194"/>
      <c r="Y107" s="194"/>
      <c r="Z107" s="194"/>
      <c r="AA107" s="200"/>
      <c r="AB107" s="194"/>
      <c r="AC107" s="195"/>
      <c r="AD107" s="195"/>
      <c r="AE107" s="195"/>
      <c r="AF107" s="212"/>
      <c r="AG107" s="193"/>
      <c r="AH107" s="194"/>
      <c r="AI107" s="194"/>
      <c r="AJ107" s="194"/>
      <c r="AK107" s="194"/>
      <c r="AL107" s="194"/>
      <c r="AM107" s="194"/>
      <c r="AN107" s="194"/>
      <c r="AO107" s="200"/>
      <c r="AP107" s="194"/>
      <c r="AQ107" s="195"/>
      <c r="AR107" s="195"/>
      <c r="AS107" s="195"/>
      <c r="AT107" s="212"/>
    </row>
    <row r="108" spans="1:46" ht="12.75">
      <c r="A108" s="77">
        <v>323</v>
      </c>
      <c r="B108" s="78" t="s">
        <v>20</v>
      </c>
      <c r="C108" s="211">
        <f>SUM(D108:R108)</f>
        <v>0</v>
      </c>
      <c r="D108" s="197"/>
      <c r="E108" s="197"/>
      <c r="F108" s="197"/>
      <c r="G108" s="197"/>
      <c r="H108" s="197"/>
      <c r="I108" s="267"/>
      <c r="J108" s="197"/>
      <c r="K108" s="197"/>
      <c r="L108" s="201"/>
      <c r="M108" s="254"/>
      <c r="N108" s="197"/>
      <c r="O108" s="197"/>
      <c r="P108" s="197"/>
      <c r="Q108" s="197"/>
      <c r="R108" s="206"/>
      <c r="S108" s="193"/>
      <c r="T108" s="194"/>
      <c r="U108" s="194"/>
      <c r="V108" s="194"/>
      <c r="W108" s="194"/>
      <c r="X108" s="194"/>
      <c r="Y108" s="194"/>
      <c r="Z108" s="194"/>
      <c r="AA108" s="200"/>
      <c r="AB108" s="194"/>
      <c r="AC108" s="195"/>
      <c r="AD108" s="195"/>
      <c r="AE108" s="195"/>
      <c r="AF108" s="212"/>
      <c r="AG108" s="193"/>
      <c r="AH108" s="194"/>
      <c r="AI108" s="194"/>
      <c r="AJ108" s="194"/>
      <c r="AK108" s="194"/>
      <c r="AL108" s="194"/>
      <c r="AM108" s="194"/>
      <c r="AN108" s="194"/>
      <c r="AO108" s="200"/>
      <c r="AP108" s="194"/>
      <c r="AQ108" s="195"/>
      <c r="AR108" s="195"/>
      <c r="AS108" s="195"/>
      <c r="AT108" s="212"/>
    </row>
    <row r="109" spans="1:46" ht="25.5">
      <c r="A109" s="79">
        <v>324</v>
      </c>
      <c r="B109" s="80" t="s">
        <v>43</v>
      </c>
      <c r="C109" s="211">
        <f>SUM(D109:R109)</f>
        <v>0</v>
      </c>
      <c r="D109" s="197"/>
      <c r="E109" s="197"/>
      <c r="F109" s="197"/>
      <c r="G109" s="197"/>
      <c r="H109" s="197"/>
      <c r="I109" s="267"/>
      <c r="J109" s="197"/>
      <c r="K109" s="197"/>
      <c r="L109" s="201"/>
      <c r="M109" s="254"/>
      <c r="N109" s="197"/>
      <c r="O109" s="197"/>
      <c r="P109" s="197"/>
      <c r="Q109" s="197"/>
      <c r="R109" s="206"/>
      <c r="S109" s="193"/>
      <c r="T109" s="194"/>
      <c r="U109" s="194"/>
      <c r="V109" s="194"/>
      <c r="W109" s="194"/>
      <c r="X109" s="194"/>
      <c r="Y109" s="194"/>
      <c r="Z109" s="194"/>
      <c r="AA109" s="200"/>
      <c r="AB109" s="194"/>
      <c r="AC109" s="195"/>
      <c r="AD109" s="195"/>
      <c r="AE109" s="195"/>
      <c r="AF109" s="212"/>
      <c r="AG109" s="193"/>
      <c r="AH109" s="194"/>
      <c r="AI109" s="194"/>
      <c r="AJ109" s="194"/>
      <c r="AK109" s="194"/>
      <c r="AL109" s="194"/>
      <c r="AM109" s="194"/>
      <c r="AN109" s="194"/>
      <c r="AO109" s="200"/>
      <c r="AP109" s="194"/>
      <c r="AQ109" s="195"/>
      <c r="AR109" s="195"/>
      <c r="AS109" s="195"/>
      <c r="AT109" s="212"/>
    </row>
    <row r="110" spans="1:46" ht="12.75">
      <c r="A110" s="77">
        <v>329</v>
      </c>
      <c r="B110" s="78" t="s">
        <v>21</v>
      </c>
      <c r="C110" s="211">
        <f>SUM(D110:R110)</f>
        <v>0</v>
      </c>
      <c r="D110" s="197"/>
      <c r="E110" s="197"/>
      <c r="F110" s="197"/>
      <c r="G110" s="197"/>
      <c r="H110" s="197"/>
      <c r="I110" s="267"/>
      <c r="J110" s="197"/>
      <c r="K110" s="197"/>
      <c r="L110" s="201"/>
      <c r="M110" s="254"/>
      <c r="N110" s="197"/>
      <c r="O110" s="197"/>
      <c r="P110" s="197"/>
      <c r="Q110" s="197"/>
      <c r="R110" s="206"/>
      <c r="S110" s="193"/>
      <c r="T110" s="194"/>
      <c r="U110" s="194"/>
      <c r="V110" s="194"/>
      <c r="W110" s="194"/>
      <c r="X110" s="194"/>
      <c r="Y110" s="194"/>
      <c r="Z110" s="194"/>
      <c r="AA110" s="200"/>
      <c r="AB110" s="194"/>
      <c r="AC110" s="195"/>
      <c r="AD110" s="195"/>
      <c r="AE110" s="195"/>
      <c r="AF110" s="212"/>
      <c r="AG110" s="193"/>
      <c r="AH110" s="194"/>
      <c r="AI110" s="194"/>
      <c r="AJ110" s="194"/>
      <c r="AK110" s="194"/>
      <c r="AL110" s="194"/>
      <c r="AM110" s="194"/>
      <c r="AN110" s="194"/>
      <c r="AO110" s="200"/>
      <c r="AP110" s="194"/>
      <c r="AQ110" s="195"/>
      <c r="AR110" s="195"/>
      <c r="AS110" s="195"/>
      <c r="AT110" s="212"/>
    </row>
    <row r="111" spans="1:46" s="70" customFormat="1" ht="12.75">
      <c r="A111" s="75">
        <v>34</v>
      </c>
      <c r="B111" s="76" t="s">
        <v>22</v>
      </c>
      <c r="C111" s="180">
        <f>SUM(C112)</f>
        <v>0</v>
      </c>
      <c r="D111" s="187">
        <f aca="true" t="shared" si="107" ref="D111:K111">SUM(D112)</f>
        <v>0</v>
      </c>
      <c r="E111" s="187">
        <f t="shared" si="107"/>
        <v>0</v>
      </c>
      <c r="F111" s="187">
        <f t="shared" si="107"/>
        <v>0</v>
      </c>
      <c r="G111" s="187">
        <f t="shared" si="107"/>
        <v>0</v>
      </c>
      <c r="H111" s="187">
        <f t="shared" si="107"/>
        <v>0</v>
      </c>
      <c r="I111" s="262"/>
      <c r="J111" s="187">
        <f t="shared" si="107"/>
        <v>0</v>
      </c>
      <c r="K111" s="187">
        <f t="shared" si="107"/>
        <v>0</v>
      </c>
      <c r="L111" s="201"/>
      <c r="M111" s="254"/>
      <c r="N111" s="187">
        <f>SUM(N112)</f>
        <v>0</v>
      </c>
      <c r="O111" s="187">
        <f>SUM(O112)</f>
        <v>0</v>
      </c>
      <c r="P111" s="187">
        <f>SUM(P112)</f>
        <v>0</v>
      </c>
      <c r="Q111" s="187">
        <f>SUM(Q112)</f>
        <v>0</v>
      </c>
      <c r="R111" s="187">
        <f>SUM(R112)</f>
        <v>0</v>
      </c>
      <c r="S111" s="180">
        <f>SUM(T111:AF111)</f>
        <v>0</v>
      </c>
      <c r="T111" s="187"/>
      <c r="U111" s="187"/>
      <c r="V111" s="187"/>
      <c r="W111" s="187"/>
      <c r="X111" s="187"/>
      <c r="Y111" s="187"/>
      <c r="Z111" s="187"/>
      <c r="AA111" s="200"/>
      <c r="AB111" s="187"/>
      <c r="AC111" s="188"/>
      <c r="AD111" s="188"/>
      <c r="AE111" s="188"/>
      <c r="AF111" s="207"/>
      <c r="AG111" s="180">
        <f>SUM(AH111:AT111)</f>
        <v>0</v>
      </c>
      <c r="AH111" s="187"/>
      <c r="AI111" s="187"/>
      <c r="AJ111" s="187"/>
      <c r="AK111" s="187"/>
      <c r="AL111" s="187"/>
      <c r="AM111" s="187"/>
      <c r="AN111" s="187"/>
      <c r="AO111" s="200"/>
      <c r="AP111" s="187"/>
      <c r="AQ111" s="188"/>
      <c r="AR111" s="188"/>
      <c r="AS111" s="188"/>
      <c r="AT111" s="207"/>
    </row>
    <row r="112" spans="1:46" ht="12.75">
      <c r="A112" s="77">
        <v>343</v>
      </c>
      <c r="B112" s="78" t="s">
        <v>23</v>
      </c>
      <c r="C112" s="211">
        <f>SUM(D112:R112)</f>
        <v>0</v>
      </c>
      <c r="D112" s="197"/>
      <c r="E112" s="197"/>
      <c r="F112" s="197"/>
      <c r="G112" s="197"/>
      <c r="H112" s="197"/>
      <c r="I112" s="267"/>
      <c r="J112" s="197"/>
      <c r="K112" s="197"/>
      <c r="L112" s="201"/>
      <c r="M112" s="254"/>
      <c r="N112" s="197"/>
      <c r="O112" s="197"/>
      <c r="P112" s="197"/>
      <c r="Q112" s="197"/>
      <c r="R112" s="206"/>
      <c r="S112" s="202"/>
      <c r="T112" s="194"/>
      <c r="U112" s="194"/>
      <c r="V112" s="194"/>
      <c r="W112" s="194"/>
      <c r="X112" s="194"/>
      <c r="Y112" s="194"/>
      <c r="Z112" s="194"/>
      <c r="AA112" s="200"/>
      <c r="AB112" s="194"/>
      <c r="AC112" s="195"/>
      <c r="AD112" s="195"/>
      <c r="AE112" s="195"/>
      <c r="AF112" s="212"/>
      <c r="AG112" s="202"/>
      <c r="AH112" s="194"/>
      <c r="AI112" s="194"/>
      <c r="AJ112" s="194"/>
      <c r="AK112" s="194"/>
      <c r="AL112" s="194"/>
      <c r="AM112" s="194"/>
      <c r="AN112" s="194"/>
      <c r="AO112" s="200"/>
      <c r="AP112" s="194"/>
      <c r="AQ112" s="195"/>
      <c r="AR112" s="195"/>
      <c r="AS112" s="195"/>
      <c r="AT112" s="212"/>
    </row>
    <row r="113" spans="1:46" s="70" customFormat="1" ht="12.75">
      <c r="A113" s="75">
        <v>4</v>
      </c>
      <c r="B113" s="76" t="s">
        <v>25</v>
      </c>
      <c r="C113" s="180">
        <f>SUM(C114,C119)</f>
        <v>0</v>
      </c>
      <c r="D113" s="187">
        <f aca="true" t="shared" si="108" ref="D113:K113">SUM(D114,D119)</f>
        <v>0</v>
      </c>
      <c r="E113" s="187">
        <f t="shared" si="108"/>
        <v>0</v>
      </c>
      <c r="F113" s="187">
        <f t="shared" si="108"/>
        <v>0</v>
      </c>
      <c r="G113" s="187">
        <f t="shared" si="108"/>
        <v>0</v>
      </c>
      <c r="H113" s="187">
        <f t="shared" si="108"/>
        <v>0</v>
      </c>
      <c r="I113" s="262"/>
      <c r="J113" s="187">
        <f t="shared" si="108"/>
        <v>0</v>
      </c>
      <c r="K113" s="187">
        <f t="shared" si="108"/>
        <v>0</v>
      </c>
      <c r="L113" s="201"/>
      <c r="M113" s="254"/>
      <c r="N113" s="187">
        <f aca="true" t="shared" si="109" ref="N113:S113">SUM(N114,N119)</f>
        <v>0</v>
      </c>
      <c r="O113" s="187">
        <f t="shared" si="109"/>
        <v>0</v>
      </c>
      <c r="P113" s="187">
        <f t="shared" si="109"/>
        <v>0</v>
      </c>
      <c r="Q113" s="187">
        <f t="shared" si="109"/>
        <v>0</v>
      </c>
      <c r="R113" s="207">
        <f t="shared" si="109"/>
        <v>0</v>
      </c>
      <c r="S113" s="180">
        <f t="shared" si="109"/>
        <v>0</v>
      </c>
      <c r="T113" s="187">
        <f aca="true" t="shared" si="110" ref="T113:Z113">SUM(T114,T119)</f>
        <v>0</v>
      </c>
      <c r="U113" s="187">
        <f t="shared" si="110"/>
        <v>0</v>
      </c>
      <c r="V113" s="187">
        <f t="shared" si="110"/>
        <v>0</v>
      </c>
      <c r="W113" s="187">
        <f t="shared" si="110"/>
        <v>0</v>
      </c>
      <c r="X113" s="187">
        <f t="shared" si="110"/>
        <v>0</v>
      </c>
      <c r="Y113" s="187">
        <f t="shared" si="110"/>
        <v>0</v>
      </c>
      <c r="Z113" s="187">
        <f t="shared" si="110"/>
        <v>0</v>
      </c>
      <c r="AA113" s="200"/>
      <c r="AB113" s="187">
        <f aca="true" t="shared" si="111" ref="AB113:AN113">SUM(AB114,AB119)</f>
        <v>0</v>
      </c>
      <c r="AC113" s="188">
        <f t="shared" si="111"/>
        <v>0</v>
      </c>
      <c r="AD113" s="188">
        <f t="shared" si="111"/>
        <v>0</v>
      </c>
      <c r="AE113" s="188">
        <f t="shared" si="111"/>
        <v>0</v>
      </c>
      <c r="AF113" s="207">
        <f t="shared" si="111"/>
        <v>0</v>
      </c>
      <c r="AG113" s="180">
        <f t="shared" si="111"/>
        <v>0</v>
      </c>
      <c r="AH113" s="187">
        <f t="shared" si="111"/>
        <v>0</v>
      </c>
      <c r="AI113" s="187">
        <f t="shared" si="111"/>
        <v>0</v>
      </c>
      <c r="AJ113" s="187">
        <f t="shared" si="111"/>
        <v>0</v>
      </c>
      <c r="AK113" s="187">
        <f t="shared" si="111"/>
        <v>0</v>
      </c>
      <c r="AL113" s="187">
        <f t="shared" si="111"/>
        <v>0</v>
      </c>
      <c r="AM113" s="187">
        <f t="shared" si="111"/>
        <v>0</v>
      </c>
      <c r="AN113" s="187">
        <f t="shared" si="111"/>
        <v>0</v>
      </c>
      <c r="AO113" s="200"/>
      <c r="AP113" s="187">
        <f>SUM(AP114,AP119)</f>
        <v>0</v>
      </c>
      <c r="AQ113" s="188">
        <f>SUM(AQ114,AQ119)</f>
        <v>0</v>
      </c>
      <c r="AR113" s="188">
        <f>SUM(AR114,AR119)</f>
        <v>0</v>
      </c>
      <c r="AS113" s="188">
        <f>SUM(AS114,AS119)</f>
        <v>0</v>
      </c>
      <c r="AT113" s="207">
        <f>SUM(AT114,AT119)</f>
        <v>0</v>
      </c>
    </row>
    <row r="114" spans="1:46" s="70" customFormat="1" ht="25.5">
      <c r="A114" s="75">
        <v>42</v>
      </c>
      <c r="B114" s="76" t="s">
        <v>26</v>
      </c>
      <c r="C114" s="180">
        <f>SUM(C115:C118)</f>
        <v>0</v>
      </c>
      <c r="D114" s="187">
        <f aca="true" t="shared" si="112" ref="D114:K114">SUM(D115:D118)</f>
        <v>0</v>
      </c>
      <c r="E114" s="187">
        <f t="shared" si="112"/>
        <v>0</v>
      </c>
      <c r="F114" s="187">
        <f t="shared" si="112"/>
        <v>0</v>
      </c>
      <c r="G114" s="187">
        <f t="shared" si="112"/>
        <v>0</v>
      </c>
      <c r="H114" s="187">
        <f t="shared" si="112"/>
        <v>0</v>
      </c>
      <c r="I114" s="262"/>
      <c r="J114" s="187">
        <f t="shared" si="112"/>
        <v>0</v>
      </c>
      <c r="K114" s="187">
        <f t="shared" si="112"/>
        <v>0</v>
      </c>
      <c r="L114" s="201"/>
      <c r="M114" s="254"/>
      <c r="N114" s="187">
        <f>SUM(N115:N118)</f>
        <v>0</v>
      </c>
      <c r="O114" s="187">
        <f>SUM(O115:O118)</f>
        <v>0</v>
      </c>
      <c r="P114" s="187">
        <f>SUM(P115:P118)</f>
        <v>0</v>
      </c>
      <c r="Q114" s="187">
        <f>SUM(Q115:Q118)</f>
        <v>0</v>
      </c>
      <c r="R114" s="207">
        <f>SUM(R115:R118)</f>
        <v>0</v>
      </c>
      <c r="S114" s="180">
        <f>SUM(T114:AF114)</f>
        <v>0</v>
      </c>
      <c r="T114" s="187"/>
      <c r="U114" s="187"/>
      <c r="V114" s="187"/>
      <c r="W114" s="187"/>
      <c r="X114" s="187"/>
      <c r="Y114" s="187"/>
      <c r="Z114" s="187"/>
      <c r="AA114" s="200"/>
      <c r="AB114" s="187"/>
      <c r="AC114" s="188"/>
      <c r="AD114" s="188"/>
      <c r="AE114" s="188"/>
      <c r="AF114" s="207"/>
      <c r="AG114" s="180">
        <f>SUM(AH114:AT114)</f>
        <v>0</v>
      </c>
      <c r="AH114" s="187"/>
      <c r="AI114" s="187"/>
      <c r="AJ114" s="187"/>
      <c r="AK114" s="187"/>
      <c r="AL114" s="187"/>
      <c r="AM114" s="187"/>
      <c r="AN114" s="187"/>
      <c r="AO114" s="200"/>
      <c r="AP114" s="187"/>
      <c r="AQ114" s="188"/>
      <c r="AR114" s="188"/>
      <c r="AS114" s="188"/>
      <c r="AT114" s="207"/>
    </row>
    <row r="115" spans="1:46" ht="12.75">
      <c r="A115" s="77">
        <v>421</v>
      </c>
      <c r="B115" s="78" t="s">
        <v>34</v>
      </c>
      <c r="C115" s="211">
        <f>SUM(D115:R115)</f>
        <v>0</v>
      </c>
      <c r="D115" s="197"/>
      <c r="E115" s="197"/>
      <c r="F115" s="197"/>
      <c r="G115" s="197"/>
      <c r="H115" s="197"/>
      <c r="I115" s="267"/>
      <c r="J115" s="197"/>
      <c r="K115" s="197"/>
      <c r="L115" s="201"/>
      <c r="M115" s="254"/>
      <c r="N115" s="197"/>
      <c r="O115" s="197"/>
      <c r="P115" s="197"/>
      <c r="Q115" s="197"/>
      <c r="R115" s="206"/>
      <c r="S115" s="193"/>
      <c r="T115" s="194"/>
      <c r="U115" s="194"/>
      <c r="V115" s="194"/>
      <c r="W115" s="194"/>
      <c r="X115" s="194"/>
      <c r="Y115" s="194"/>
      <c r="Z115" s="194"/>
      <c r="AA115" s="200"/>
      <c r="AB115" s="194"/>
      <c r="AC115" s="195"/>
      <c r="AD115" s="195"/>
      <c r="AE115" s="195"/>
      <c r="AF115" s="212"/>
      <c r="AG115" s="193"/>
      <c r="AH115" s="194"/>
      <c r="AI115" s="194"/>
      <c r="AJ115" s="194"/>
      <c r="AK115" s="194"/>
      <c r="AL115" s="194"/>
      <c r="AM115" s="194"/>
      <c r="AN115" s="194"/>
      <c r="AO115" s="200"/>
      <c r="AP115" s="194"/>
      <c r="AQ115" s="195"/>
      <c r="AR115" s="195"/>
      <c r="AS115" s="195"/>
      <c r="AT115" s="212"/>
    </row>
    <row r="116" spans="1:46" ht="12.75">
      <c r="A116" s="77">
        <v>422</v>
      </c>
      <c r="B116" s="78" t="s">
        <v>24</v>
      </c>
      <c r="C116" s="211">
        <f>SUM(D116:R116)</f>
        <v>0</v>
      </c>
      <c r="D116" s="197"/>
      <c r="E116" s="197"/>
      <c r="F116" s="197"/>
      <c r="G116" s="197"/>
      <c r="H116" s="197"/>
      <c r="I116" s="267"/>
      <c r="J116" s="197"/>
      <c r="K116" s="197"/>
      <c r="L116" s="201"/>
      <c r="M116" s="254"/>
      <c r="N116" s="197"/>
      <c r="O116" s="197"/>
      <c r="P116" s="197"/>
      <c r="Q116" s="197"/>
      <c r="R116" s="206"/>
      <c r="S116" s="193"/>
      <c r="T116" s="194"/>
      <c r="U116" s="194"/>
      <c r="V116" s="194"/>
      <c r="W116" s="194"/>
      <c r="X116" s="194"/>
      <c r="Y116" s="194"/>
      <c r="Z116" s="194"/>
      <c r="AA116" s="200"/>
      <c r="AB116" s="194"/>
      <c r="AC116" s="195"/>
      <c r="AD116" s="195"/>
      <c r="AE116" s="195"/>
      <c r="AF116" s="212"/>
      <c r="AG116" s="193"/>
      <c r="AH116" s="194"/>
      <c r="AI116" s="194"/>
      <c r="AJ116" s="194"/>
      <c r="AK116" s="194"/>
      <c r="AL116" s="194"/>
      <c r="AM116" s="194"/>
      <c r="AN116" s="194"/>
      <c r="AO116" s="200"/>
      <c r="AP116" s="194"/>
      <c r="AQ116" s="195"/>
      <c r="AR116" s="195"/>
      <c r="AS116" s="195"/>
      <c r="AT116" s="212"/>
    </row>
    <row r="117" spans="1:46" ht="12.75">
      <c r="A117" s="77">
        <v>423</v>
      </c>
      <c r="B117" s="78" t="s">
        <v>35</v>
      </c>
      <c r="C117" s="211">
        <f>SUM(D117:R117)</f>
        <v>0</v>
      </c>
      <c r="D117" s="197"/>
      <c r="E117" s="197"/>
      <c r="F117" s="197"/>
      <c r="G117" s="197"/>
      <c r="H117" s="197"/>
      <c r="I117" s="267"/>
      <c r="J117" s="197"/>
      <c r="K117" s="197"/>
      <c r="L117" s="201"/>
      <c r="M117" s="254"/>
      <c r="N117" s="197"/>
      <c r="O117" s="197"/>
      <c r="P117" s="197"/>
      <c r="Q117" s="197"/>
      <c r="R117" s="206"/>
      <c r="S117" s="193"/>
      <c r="T117" s="194"/>
      <c r="U117" s="194"/>
      <c r="V117" s="194"/>
      <c r="W117" s="194"/>
      <c r="X117" s="194"/>
      <c r="Y117" s="194"/>
      <c r="Z117" s="194"/>
      <c r="AA117" s="200"/>
      <c r="AB117" s="194"/>
      <c r="AC117" s="195"/>
      <c r="AD117" s="195"/>
      <c r="AE117" s="195"/>
      <c r="AF117" s="212"/>
      <c r="AG117" s="193"/>
      <c r="AH117" s="194"/>
      <c r="AI117" s="194"/>
      <c r="AJ117" s="194"/>
      <c r="AK117" s="194"/>
      <c r="AL117" s="194"/>
      <c r="AM117" s="194"/>
      <c r="AN117" s="194"/>
      <c r="AO117" s="200"/>
      <c r="AP117" s="194"/>
      <c r="AQ117" s="195"/>
      <c r="AR117" s="195"/>
      <c r="AS117" s="195"/>
      <c r="AT117" s="212"/>
    </row>
    <row r="118" spans="1:46" ht="25.5">
      <c r="A118" s="77">
        <v>424</v>
      </c>
      <c r="B118" s="78" t="s">
        <v>27</v>
      </c>
      <c r="C118" s="211">
        <f>SUM(D118:R118)</f>
        <v>0</v>
      </c>
      <c r="D118" s="197"/>
      <c r="E118" s="197"/>
      <c r="F118" s="197"/>
      <c r="G118" s="197"/>
      <c r="H118" s="197"/>
      <c r="I118" s="267"/>
      <c r="J118" s="197"/>
      <c r="K118" s="197"/>
      <c r="L118" s="201"/>
      <c r="M118" s="254"/>
      <c r="N118" s="197"/>
      <c r="O118" s="197"/>
      <c r="P118" s="197"/>
      <c r="Q118" s="197"/>
      <c r="R118" s="206"/>
      <c r="S118" s="193"/>
      <c r="T118" s="194"/>
      <c r="U118" s="194"/>
      <c r="V118" s="194"/>
      <c r="W118" s="194"/>
      <c r="X118" s="194"/>
      <c r="Y118" s="194"/>
      <c r="Z118" s="194"/>
      <c r="AA118" s="200"/>
      <c r="AB118" s="194"/>
      <c r="AC118" s="195"/>
      <c r="AD118" s="195"/>
      <c r="AE118" s="195"/>
      <c r="AF118" s="212"/>
      <c r="AG118" s="193"/>
      <c r="AH118" s="194"/>
      <c r="AI118" s="194"/>
      <c r="AJ118" s="194"/>
      <c r="AK118" s="194"/>
      <c r="AL118" s="194"/>
      <c r="AM118" s="194"/>
      <c r="AN118" s="194"/>
      <c r="AO118" s="200"/>
      <c r="AP118" s="194"/>
      <c r="AQ118" s="195"/>
      <c r="AR118" s="195"/>
      <c r="AS118" s="195"/>
      <c r="AT118" s="212"/>
    </row>
    <row r="119" spans="1:46" s="70" customFormat="1" ht="25.5">
      <c r="A119" s="75">
        <v>45</v>
      </c>
      <c r="B119" s="76" t="s">
        <v>42</v>
      </c>
      <c r="C119" s="180">
        <f>SUM(C120:C123)</f>
        <v>0</v>
      </c>
      <c r="D119" s="187">
        <f aca="true" t="shared" si="113" ref="D119:K119">SUM(D120:D123)</f>
        <v>0</v>
      </c>
      <c r="E119" s="187">
        <f t="shared" si="113"/>
        <v>0</v>
      </c>
      <c r="F119" s="187">
        <f t="shared" si="113"/>
        <v>0</v>
      </c>
      <c r="G119" s="187">
        <f t="shared" si="113"/>
        <v>0</v>
      </c>
      <c r="H119" s="187">
        <f t="shared" si="113"/>
        <v>0</v>
      </c>
      <c r="I119" s="262"/>
      <c r="J119" s="187">
        <f t="shared" si="113"/>
        <v>0</v>
      </c>
      <c r="K119" s="187">
        <f t="shared" si="113"/>
        <v>0</v>
      </c>
      <c r="L119" s="201"/>
      <c r="M119" s="254"/>
      <c r="N119" s="187">
        <f>SUM(N120:N123)</f>
        <v>0</v>
      </c>
      <c r="O119" s="187">
        <f>SUM(O120:O123)</f>
        <v>0</v>
      </c>
      <c r="P119" s="187">
        <f>SUM(P120:P123)</f>
        <v>0</v>
      </c>
      <c r="Q119" s="187">
        <f>SUM(Q120:Q123)</f>
        <v>0</v>
      </c>
      <c r="R119" s="207">
        <f>SUM(R120:R123)</f>
        <v>0</v>
      </c>
      <c r="S119" s="180">
        <f>SUM(T119:AF119)</f>
        <v>0</v>
      </c>
      <c r="T119" s="187"/>
      <c r="U119" s="187"/>
      <c r="V119" s="187"/>
      <c r="W119" s="187"/>
      <c r="X119" s="187"/>
      <c r="Y119" s="187"/>
      <c r="Z119" s="187"/>
      <c r="AA119" s="200"/>
      <c r="AB119" s="187"/>
      <c r="AC119" s="188"/>
      <c r="AD119" s="188"/>
      <c r="AE119" s="188"/>
      <c r="AF119" s="207"/>
      <c r="AG119" s="180">
        <f>SUM(AH119:AT119)</f>
        <v>0</v>
      </c>
      <c r="AH119" s="187"/>
      <c r="AI119" s="187"/>
      <c r="AJ119" s="187"/>
      <c r="AK119" s="187"/>
      <c r="AL119" s="187"/>
      <c r="AM119" s="187"/>
      <c r="AN119" s="187"/>
      <c r="AO119" s="200"/>
      <c r="AP119" s="187"/>
      <c r="AQ119" s="188"/>
      <c r="AR119" s="188"/>
      <c r="AS119" s="188"/>
      <c r="AT119" s="207"/>
    </row>
    <row r="120" spans="1:46" ht="25.5">
      <c r="A120" s="77">
        <v>451</v>
      </c>
      <c r="B120" s="78" t="s">
        <v>36</v>
      </c>
      <c r="C120" s="211">
        <f>SUM(D120:R120)</f>
        <v>0</v>
      </c>
      <c r="D120" s="197"/>
      <c r="E120" s="197"/>
      <c r="F120" s="197"/>
      <c r="G120" s="197"/>
      <c r="H120" s="197"/>
      <c r="I120" s="267"/>
      <c r="J120" s="197"/>
      <c r="K120" s="197"/>
      <c r="L120" s="201"/>
      <c r="M120" s="254"/>
      <c r="N120" s="197"/>
      <c r="O120" s="197"/>
      <c r="P120" s="197"/>
      <c r="Q120" s="197"/>
      <c r="R120" s="206"/>
      <c r="S120" s="193"/>
      <c r="T120" s="194"/>
      <c r="U120" s="194"/>
      <c r="V120" s="194"/>
      <c r="W120" s="194"/>
      <c r="X120" s="194"/>
      <c r="Y120" s="194"/>
      <c r="Z120" s="194"/>
      <c r="AA120" s="200"/>
      <c r="AB120" s="194"/>
      <c r="AC120" s="195"/>
      <c r="AD120" s="195"/>
      <c r="AE120" s="195"/>
      <c r="AF120" s="212"/>
      <c r="AG120" s="193"/>
      <c r="AH120" s="194"/>
      <c r="AI120" s="194"/>
      <c r="AJ120" s="194"/>
      <c r="AK120" s="194"/>
      <c r="AL120" s="194"/>
      <c r="AM120" s="194"/>
      <c r="AN120" s="194"/>
      <c r="AO120" s="200"/>
      <c r="AP120" s="194"/>
      <c r="AQ120" s="195"/>
      <c r="AR120" s="195"/>
      <c r="AS120" s="195"/>
      <c r="AT120" s="212"/>
    </row>
    <row r="121" spans="1:46" ht="25.5">
      <c r="A121" s="77">
        <v>452</v>
      </c>
      <c r="B121" s="78" t="s">
        <v>37</v>
      </c>
      <c r="C121" s="211">
        <f>SUM(D121:R121)</f>
        <v>0</v>
      </c>
      <c r="D121" s="197"/>
      <c r="E121" s="197"/>
      <c r="F121" s="197"/>
      <c r="G121" s="197"/>
      <c r="H121" s="197"/>
      <c r="I121" s="267"/>
      <c r="J121" s="197"/>
      <c r="K121" s="197"/>
      <c r="L121" s="201"/>
      <c r="M121" s="254"/>
      <c r="N121" s="197"/>
      <c r="O121" s="197"/>
      <c r="P121" s="197"/>
      <c r="Q121" s="197"/>
      <c r="R121" s="206"/>
      <c r="S121" s="193"/>
      <c r="T121" s="194"/>
      <c r="U121" s="194"/>
      <c r="V121" s="194"/>
      <c r="W121" s="194"/>
      <c r="X121" s="194"/>
      <c r="Y121" s="194"/>
      <c r="Z121" s="194"/>
      <c r="AA121" s="200"/>
      <c r="AB121" s="194"/>
      <c r="AC121" s="195"/>
      <c r="AD121" s="195"/>
      <c r="AE121" s="195"/>
      <c r="AF121" s="212"/>
      <c r="AG121" s="193"/>
      <c r="AH121" s="194"/>
      <c r="AI121" s="194"/>
      <c r="AJ121" s="194"/>
      <c r="AK121" s="194"/>
      <c r="AL121" s="194"/>
      <c r="AM121" s="194"/>
      <c r="AN121" s="194"/>
      <c r="AO121" s="200"/>
      <c r="AP121" s="194"/>
      <c r="AQ121" s="195"/>
      <c r="AR121" s="195"/>
      <c r="AS121" s="195"/>
      <c r="AT121" s="212"/>
    </row>
    <row r="122" spans="1:46" ht="25.5">
      <c r="A122" s="77">
        <v>453</v>
      </c>
      <c r="B122" s="78" t="s">
        <v>38</v>
      </c>
      <c r="C122" s="211">
        <f>SUM(D122:R122)</f>
        <v>0</v>
      </c>
      <c r="D122" s="197"/>
      <c r="E122" s="197"/>
      <c r="F122" s="197"/>
      <c r="G122" s="197"/>
      <c r="H122" s="197"/>
      <c r="I122" s="267"/>
      <c r="J122" s="197"/>
      <c r="K122" s="197"/>
      <c r="L122" s="201"/>
      <c r="M122" s="254"/>
      <c r="N122" s="197"/>
      <c r="O122" s="197"/>
      <c r="P122" s="197"/>
      <c r="Q122" s="197"/>
      <c r="R122" s="206"/>
      <c r="S122" s="193"/>
      <c r="T122" s="194"/>
      <c r="U122" s="194"/>
      <c r="V122" s="194"/>
      <c r="W122" s="194"/>
      <c r="X122" s="194"/>
      <c r="Y122" s="194"/>
      <c r="Z122" s="194"/>
      <c r="AA122" s="200"/>
      <c r="AB122" s="194"/>
      <c r="AC122" s="195"/>
      <c r="AD122" s="195"/>
      <c r="AE122" s="195"/>
      <c r="AF122" s="212"/>
      <c r="AG122" s="193"/>
      <c r="AH122" s="194"/>
      <c r="AI122" s="194"/>
      <c r="AJ122" s="194"/>
      <c r="AK122" s="194"/>
      <c r="AL122" s="194"/>
      <c r="AM122" s="194"/>
      <c r="AN122" s="194"/>
      <c r="AO122" s="200"/>
      <c r="AP122" s="194"/>
      <c r="AQ122" s="195"/>
      <c r="AR122" s="195"/>
      <c r="AS122" s="195"/>
      <c r="AT122" s="212"/>
    </row>
    <row r="123" spans="1:46" ht="25.5">
      <c r="A123" s="77">
        <v>454</v>
      </c>
      <c r="B123" s="78" t="s">
        <v>39</v>
      </c>
      <c r="C123" s="211">
        <f>SUM(D123:R123)</f>
        <v>0</v>
      </c>
      <c r="D123" s="197"/>
      <c r="E123" s="197"/>
      <c r="F123" s="197"/>
      <c r="G123" s="197"/>
      <c r="H123" s="197"/>
      <c r="I123" s="267"/>
      <c r="J123" s="197"/>
      <c r="K123" s="197"/>
      <c r="L123" s="201"/>
      <c r="M123" s="254"/>
      <c r="N123" s="197"/>
      <c r="O123" s="197"/>
      <c r="P123" s="197"/>
      <c r="Q123" s="197"/>
      <c r="R123" s="206"/>
      <c r="S123" s="193"/>
      <c r="T123" s="194"/>
      <c r="U123" s="194"/>
      <c r="V123" s="194"/>
      <c r="W123" s="194"/>
      <c r="X123" s="194"/>
      <c r="Y123" s="194"/>
      <c r="Z123" s="194"/>
      <c r="AA123" s="200"/>
      <c r="AB123" s="194"/>
      <c r="AC123" s="195"/>
      <c r="AD123" s="195"/>
      <c r="AE123" s="195"/>
      <c r="AF123" s="212"/>
      <c r="AG123" s="193"/>
      <c r="AH123" s="194"/>
      <c r="AI123" s="194"/>
      <c r="AJ123" s="194"/>
      <c r="AK123" s="194"/>
      <c r="AL123" s="194"/>
      <c r="AM123" s="194"/>
      <c r="AN123" s="194"/>
      <c r="AO123" s="200"/>
      <c r="AP123" s="194"/>
      <c r="AQ123" s="195"/>
      <c r="AR123" s="195"/>
      <c r="AS123" s="195"/>
      <c r="AT123" s="212"/>
    </row>
    <row r="124" spans="1:46" s="70" customFormat="1" ht="25.5" customHeight="1">
      <c r="A124" s="73" t="s">
        <v>153</v>
      </c>
      <c r="B124" s="74" t="s">
        <v>154</v>
      </c>
      <c r="C124" s="180">
        <f>SUM(C125)</f>
        <v>0</v>
      </c>
      <c r="D124" s="184">
        <f aca="true" t="shared" si="114" ref="D124:K125">SUM(D125)</f>
        <v>0</v>
      </c>
      <c r="E124" s="184">
        <f t="shared" si="114"/>
        <v>0</v>
      </c>
      <c r="F124" s="184">
        <f t="shared" si="114"/>
        <v>0</v>
      </c>
      <c r="G124" s="184">
        <f t="shared" si="114"/>
        <v>0</v>
      </c>
      <c r="H124" s="184">
        <f t="shared" si="114"/>
        <v>0</v>
      </c>
      <c r="I124" s="265"/>
      <c r="J124" s="184">
        <f t="shared" si="114"/>
        <v>0</v>
      </c>
      <c r="K124" s="184">
        <f t="shared" si="114"/>
        <v>0</v>
      </c>
      <c r="L124" s="203"/>
      <c r="M124" s="258"/>
      <c r="N124" s="184">
        <f aca="true" t="shared" si="115" ref="N124:R125">SUM(N125)</f>
        <v>0</v>
      </c>
      <c r="O124" s="184">
        <f t="shared" si="115"/>
        <v>0</v>
      </c>
      <c r="P124" s="184">
        <f t="shared" si="115"/>
        <v>0</v>
      </c>
      <c r="Q124" s="184">
        <f t="shared" si="115"/>
        <v>0</v>
      </c>
      <c r="R124" s="205">
        <f t="shared" si="115"/>
        <v>0</v>
      </c>
      <c r="S124" s="180">
        <f>SUM(S125)</f>
        <v>0</v>
      </c>
      <c r="T124" s="184">
        <f aca="true" t="shared" si="116" ref="T124:Z125">SUM(T125)</f>
        <v>0</v>
      </c>
      <c r="U124" s="184">
        <f t="shared" si="116"/>
        <v>0</v>
      </c>
      <c r="V124" s="184">
        <f t="shared" si="116"/>
        <v>0</v>
      </c>
      <c r="W124" s="184">
        <f t="shared" si="116"/>
        <v>0</v>
      </c>
      <c r="X124" s="184">
        <f t="shared" si="116"/>
        <v>0</v>
      </c>
      <c r="Y124" s="184">
        <f t="shared" si="116"/>
        <v>0</v>
      </c>
      <c r="Z124" s="184">
        <f t="shared" si="116"/>
        <v>0</v>
      </c>
      <c r="AA124" s="204"/>
      <c r="AB124" s="184">
        <f aca="true" t="shared" si="117" ref="AB124:AF125">SUM(AB125)</f>
        <v>0</v>
      </c>
      <c r="AC124" s="185">
        <f t="shared" si="117"/>
        <v>0</v>
      </c>
      <c r="AD124" s="185">
        <f t="shared" si="117"/>
        <v>0</v>
      </c>
      <c r="AE124" s="185">
        <f t="shared" si="117"/>
        <v>0</v>
      </c>
      <c r="AF124" s="205">
        <f t="shared" si="117"/>
        <v>0</v>
      </c>
      <c r="AG124" s="180">
        <f aca="true" t="shared" si="118" ref="AG124:AN125">SUM(AG125)</f>
        <v>0</v>
      </c>
      <c r="AH124" s="184">
        <f t="shared" si="118"/>
        <v>0</v>
      </c>
      <c r="AI124" s="184">
        <f t="shared" si="118"/>
        <v>0</v>
      </c>
      <c r="AJ124" s="184">
        <f t="shared" si="118"/>
        <v>0</v>
      </c>
      <c r="AK124" s="184">
        <f t="shared" si="118"/>
        <v>0</v>
      </c>
      <c r="AL124" s="184">
        <f t="shared" si="118"/>
        <v>0</v>
      </c>
      <c r="AM124" s="184">
        <f t="shared" si="118"/>
        <v>0</v>
      </c>
      <c r="AN124" s="184">
        <f t="shared" si="118"/>
        <v>0</v>
      </c>
      <c r="AO124" s="204"/>
      <c r="AP124" s="184">
        <f aca="true" t="shared" si="119" ref="AP124:AT125">SUM(AP125)</f>
        <v>0</v>
      </c>
      <c r="AQ124" s="185">
        <f t="shared" si="119"/>
        <v>0</v>
      </c>
      <c r="AR124" s="185">
        <f t="shared" si="119"/>
        <v>0</v>
      </c>
      <c r="AS124" s="185">
        <f t="shared" si="119"/>
        <v>0</v>
      </c>
      <c r="AT124" s="205">
        <f t="shared" si="119"/>
        <v>0</v>
      </c>
    </row>
    <row r="125" spans="1:46" s="70" customFormat="1" ht="12.75">
      <c r="A125" s="75">
        <v>3</v>
      </c>
      <c r="B125" s="76" t="s">
        <v>50</v>
      </c>
      <c r="C125" s="180">
        <f>SUM(C126)</f>
        <v>0</v>
      </c>
      <c r="D125" s="187">
        <f t="shared" si="114"/>
        <v>0</v>
      </c>
      <c r="E125" s="187">
        <f t="shared" si="114"/>
        <v>0</v>
      </c>
      <c r="F125" s="187">
        <f t="shared" si="114"/>
        <v>0</v>
      </c>
      <c r="G125" s="187">
        <f t="shared" si="114"/>
        <v>0</v>
      </c>
      <c r="H125" s="187">
        <f t="shared" si="114"/>
        <v>0</v>
      </c>
      <c r="I125" s="262"/>
      <c r="J125" s="187">
        <f t="shared" si="114"/>
        <v>0</v>
      </c>
      <c r="K125" s="187">
        <f t="shared" si="114"/>
        <v>0</v>
      </c>
      <c r="L125" s="201"/>
      <c r="M125" s="254"/>
      <c r="N125" s="187">
        <f t="shared" si="115"/>
        <v>0</v>
      </c>
      <c r="O125" s="187">
        <f t="shared" si="115"/>
        <v>0</v>
      </c>
      <c r="P125" s="187">
        <f t="shared" si="115"/>
        <v>0</v>
      </c>
      <c r="Q125" s="187">
        <f t="shared" si="115"/>
        <v>0</v>
      </c>
      <c r="R125" s="207">
        <f t="shared" si="115"/>
        <v>0</v>
      </c>
      <c r="S125" s="180">
        <f>SUM(S126)</f>
        <v>0</v>
      </c>
      <c r="T125" s="187">
        <f t="shared" si="116"/>
        <v>0</v>
      </c>
      <c r="U125" s="187">
        <f t="shared" si="116"/>
        <v>0</v>
      </c>
      <c r="V125" s="187">
        <f t="shared" si="116"/>
        <v>0</v>
      </c>
      <c r="W125" s="187">
        <f t="shared" si="116"/>
        <v>0</v>
      </c>
      <c r="X125" s="187">
        <f t="shared" si="116"/>
        <v>0</v>
      </c>
      <c r="Y125" s="187">
        <f t="shared" si="116"/>
        <v>0</v>
      </c>
      <c r="Z125" s="187">
        <f t="shared" si="116"/>
        <v>0</v>
      </c>
      <c r="AA125" s="200"/>
      <c r="AB125" s="187">
        <f t="shared" si="117"/>
        <v>0</v>
      </c>
      <c r="AC125" s="188">
        <f t="shared" si="117"/>
        <v>0</v>
      </c>
      <c r="AD125" s="188">
        <f t="shared" si="117"/>
        <v>0</v>
      </c>
      <c r="AE125" s="188">
        <f t="shared" si="117"/>
        <v>0</v>
      </c>
      <c r="AF125" s="207">
        <f t="shared" si="117"/>
        <v>0</v>
      </c>
      <c r="AG125" s="180">
        <f t="shared" si="118"/>
        <v>0</v>
      </c>
      <c r="AH125" s="187">
        <f t="shared" si="118"/>
        <v>0</v>
      </c>
      <c r="AI125" s="187">
        <f t="shared" si="118"/>
        <v>0</v>
      </c>
      <c r="AJ125" s="187">
        <f t="shared" si="118"/>
        <v>0</v>
      </c>
      <c r="AK125" s="187">
        <f t="shared" si="118"/>
        <v>0</v>
      </c>
      <c r="AL125" s="187">
        <f t="shared" si="118"/>
        <v>0</v>
      </c>
      <c r="AM125" s="187">
        <f t="shared" si="118"/>
        <v>0</v>
      </c>
      <c r="AN125" s="187">
        <f t="shared" si="118"/>
        <v>0</v>
      </c>
      <c r="AO125" s="200"/>
      <c r="AP125" s="187">
        <f t="shared" si="119"/>
        <v>0</v>
      </c>
      <c r="AQ125" s="188">
        <f t="shared" si="119"/>
        <v>0</v>
      </c>
      <c r="AR125" s="188">
        <f t="shared" si="119"/>
        <v>0</v>
      </c>
      <c r="AS125" s="188">
        <f t="shared" si="119"/>
        <v>0</v>
      </c>
      <c r="AT125" s="207">
        <f t="shared" si="119"/>
        <v>0</v>
      </c>
    </row>
    <row r="126" spans="1:46" s="70" customFormat="1" ht="12.75">
      <c r="A126" s="75">
        <v>32</v>
      </c>
      <c r="B126" s="76" t="s">
        <v>17</v>
      </c>
      <c r="C126" s="180">
        <f>SUM(C127:C127)</f>
        <v>0</v>
      </c>
      <c r="D126" s="187">
        <f aca="true" t="shared" si="120" ref="D126:K126">SUM(D127:D127)</f>
        <v>0</v>
      </c>
      <c r="E126" s="187">
        <f t="shared" si="120"/>
        <v>0</v>
      </c>
      <c r="F126" s="187">
        <f t="shared" si="120"/>
        <v>0</v>
      </c>
      <c r="G126" s="187">
        <f t="shared" si="120"/>
        <v>0</v>
      </c>
      <c r="H126" s="187">
        <f t="shared" si="120"/>
        <v>0</v>
      </c>
      <c r="I126" s="262"/>
      <c r="J126" s="187">
        <f t="shared" si="120"/>
        <v>0</v>
      </c>
      <c r="K126" s="187">
        <f t="shared" si="120"/>
        <v>0</v>
      </c>
      <c r="L126" s="201"/>
      <c r="M126" s="254"/>
      <c r="N126" s="187">
        <f>SUM(N127:N127)</f>
        <v>0</v>
      </c>
      <c r="O126" s="187">
        <f>SUM(O127:O127)</f>
        <v>0</v>
      </c>
      <c r="P126" s="187">
        <f>SUM(P127:P127)</f>
        <v>0</v>
      </c>
      <c r="Q126" s="187">
        <f>SUM(Q127:Q127)</f>
        <v>0</v>
      </c>
      <c r="R126" s="207">
        <f>SUM(R127:R127)</f>
        <v>0</v>
      </c>
      <c r="S126" s="180">
        <f>SUM(T126:AF126)</f>
        <v>0</v>
      </c>
      <c r="T126" s="187"/>
      <c r="U126" s="187"/>
      <c r="V126" s="187"/>
      <c r="W126" s="187"/>
      <c r="X126" s="187"/>
      <c r="Y126" s="187"/>
      <c r="Z126" s="187"/>
      <c r="AA126" s="200"/>
      <c r="AB126" s="187"/>
      <c r="AC126" s="188"/>
      <c r="AD126" s="188"/>
      <c r="AE126" s="188"/>
      <c r="AF126" s="207"/>
      <c r="AG126" s="180">
        <f>SUM(AH126:AT126)</f>
        <v>0</v>
      </c>
      <c r="AH126" s="187"/>
      <c r="AI126" s="187"/>
      <c r="AJ126" s="187"/>
      <c r="AK126" s="187"/>
      <c r="AL126" s="187"/>
      <c r="AM126" s="187"/>
      <c r="AN126" s="187"/>
      <c r="AO126" s="200"/>
      <c r="AP126" s="187"/>
      <c r="AQ126" s="188"/>
      <c r="AR126" s="188"/>
      <c r="AS126" s="188"/>
      <c r="AT126" s="207"/>
    </row>
    <row r="127" spans="1:46" ht="12.75">
      <c r="A127" s="77">
        <v>323</v>
      </c>
      <c r="B127" s="78" t="s">
        <v>20</v>
      </c>
      <c r="C127" s="211">
        <f>SUM(D127:R127)</f>
        <v>0</v>
      </c>
      <c r="D127" s="197"/>
      <c r="E127" s="197"/>
      <c r="F127" s="197"/>
      <c r="G127" s="197"/>
      <c r="H127" s="197"/>
      <c r="I127" s="267"/>
      <c r="J127" s="197"/>
      <c r="K127" s="197"/>
      <c r="L127" s="201"/>
      <c r="M127" s="254"/>
      <c r="N127" s="197"/>
      <c r="O127" s="197"/>
      <c r="P127" s="197"/>
      <c r="Q127" s="197"/>
      <c r="R127" s="206"/>
      <c r="S127" s="193"/>
      <c r="T127" s="194"/>
      <c r="U127" s="194"/>
      <c r="V127" s="194"/>
      <c r="W127" s="194"/>
      <c r="X127" s="194"/>
      <c r="Y127" s="194"/>
      <c r="Z127" s="194"/>
      <c r="AA127" s="200"/>
      <c r="AB127" s="194"/>
      <c r="AC127" s="195"/>
      <c r="AD127" s="195"/>
      <c r="AE127" s="195"/>
      <c r="AF127" s="212"/>
      <c r="AG127" s="193"/>
      <c r="AH127" s="194"/>
      <c r="AI127" s="194"/>
      <c r="AJ127" s="194"/>
      <c r="AK127" s="194"/>
      <c r="AL127" s="194"/>
      <c r="AM127" s="194"/>
      <c r="AN127" s="194"/>
      <c r="AO127" s="200"/>
      <c r="AP127" s="194"/>
      <c r="AQ127" s="195"/>
      <c r="AR127" s="195"/>
      <c r="AS127" s="195"/>
      <c r="AT127" s="212"/>
    </row>
    <row r="128" spans="1:46" s="70" customFormat="1" ht="25.5" customHeight="1">
      <c r="A128" s="73" t="s">
        <v>150</v>
      </c>
      <c r="B128" s="74" t="s">
        <v>51</v>
      </c>
      <c r="C128" s="180">
        <f>SUM(C129)</f>
        <v>0</v>
      </c>
      <c r="D128" s="184">
        <f aca="true" t="shared" si="121" ref="D128:K128">SUM(D129)</f>
        <v>0</v>
      </c>
      <c r="E128" s="184">
        <f t="shared" si="121"/>
        <v>0</v>
      </c>
      <c r="F128" s="184">
        <f t="shared" si="121"/>
        <v>0</v>
      </c>
      <c r="G128" s="184">
        <f t="shared" si="121"/>
        <v>0</v>
      </c>
      <c r="H128" s="184">
        <f t="shared" si="121"/>
        <v>0</v>
      </c>
      <c r="I128" s="265"/>
      <c r="J128" s="184">
        <f t="shared" si="121"/>
        <v>0</v>
      </c>
      <c r="K128" s="184">
        <f t="shared" si="121"/>
        <v>0</v>
      </c>
      <c r="L128" s="203"/>
      <c r="M128" s="258"/>
      <c r="N128" s="184">
        <f aca="true" t="shared" si="122" ref="N128:S128">SUM(N129)</f>
        <v>0</v>
      </c>
      <c r="O128" s="184">
        <f t="shared" si="122"/>
        <v>0</v>
      </c>
      <c r="P128" s="184">
        <f t="shared" si="122"/>
        <v>0</v>
      </c>
      <c r="Q128" s="184">
        <f t="shared" si="122"/>
        <v>0</v>
      </c>
      <c r="R128" s="205">
        <f t="shared" si="122"/>
        <v>0</v>
      </c>
      <c r="S128" s="180">
        <f t="shared" si="122"/>
        <v>0</v>
      </c>
      <c r="T128" s="184">
        <f aca="true" t="shared" si="123" ref="T128:Z128">SUM(T129)</f>
        <v>0</v>
      </c>
      <c r="U128" s="184">
        <f t="shared" si="123"/>
        <v>0</v>
      </c>
      <c r="V128" s="184">
        <f t="shared" si="123"/>
        <v>0</v>
      </c>
      <c r="W128" s="184">
        <f t="shared" si="123"/>
        <v>0</v>
      </c>
      <c r="X128" s="184">
        <f t="shared" si="123"/>
        <v>0</v>
      </c>
      <c r="Y128" s="184">
        <f t="shared" si="123"/>
        <v>0</v>
      </c>
      <c r="Z128" s="184">
        <f t="shared" si="123"/>
        <v>0</v>
      </c>
      <c r="AA128" s="204"/>
      <c r="AB128" s="184">
        <f aca="true" t="shared" si="124" ref="AB128:AN128">SUM(AB129)</f>
        <v>0</v>
      </c>
      <c r="AC128" s="185">
        <f t="shared" si="124"/>
        <v>0</v>
      </c>
      <c r="AD128" s="184">
        <f t="shared" si="124"/>
        <v>0</v>
      </c>
      <c r="AE128" s="184">
        <f t="shared" si="124"/>
        <v>0</v>
      </c>
      <c r="AF128" s="186">
        <f t="shared" si="124"/>
        <v>0</v>
      </c>
      <c r="AG128" s="180">
        <f t="shared" si="124"/>
        <v>0</v>
      </c>
      <c r="AH128" s="184">
        <f t="shared" si="124"/>
        <v>0</v>
      </c>
      <c r="AI128" s="184">
        <f t="shared" si="124"/>
        <v>0</v>
      </c>
      <c r="AJ128" s="184">
        <f t="shared" si="124"/>
        <v>0</v>
      </c>
      <c r="AK128" s="184">
        <f t="shared" si="124"/>
        <v>0</v>
      </c>
      <c r="AL128" s="184">
        <f t="shared" si="124"/>
        <v>0</v>
      </c>
      <c r="AM128" s="184">
        <f t="shared" si="124"/>
        <v>0</v>
      </c>
      <c r="AN128" s="184">
        <f t="shared" si="124"/>
        <v>0</v>
      </c>
      <c r="AO128" s="204"/>
      <c r="AP128" s="184">
        <f>SUM(AP129)</f>
        <v>0</v>
      </c>
      <c r="AQ128" s="185">
        <f>SUM(AQ129)</f>
        <v>0</v>
      </c>
      <c r="AR128" s="184">
        <f>SUM(AR129)</f>
        <v>0</v>
      </c>
      <c r="AS128" s="184">
        <f>SUM(AS129)</f>
        <v>0</v>
      </c>
      <c r="AT128" s="186">
        <f>SUM(AT129)</f>
        <v>0</v>
      </c>
    </row>
    <row r="129" spans="1:46" s="70" customFormat="1" ht="12.75">
      <c r="A129" s="75">
        <v>3</v>
      </c>
      <c r="B129" s="76" t="s">
        <v>50</v>
      </c>
      <c r="C129" s="180">
        <f>SUM(C130,C134,C140)</f>
        <v>0</v>
      </c>
      <c r="D129" s="187">
        <f aca="true" t="shared" si="125" ref="D129:K129">SUM(D130,D134,D140)</f>
        <v>0</v>
      </c>
      <c r="E129" s="187">
        <f t="shared" si="125"/>
        <v>0</v>
      </c>
      <c r="F129" s="187">
        <f t="shared" si="125"/>
        <v>0</v>
      </c>
      <c r="G129" s="187">
        <f t="shared" si="125"/>
        <v>0</v>
      </c>
      <c r="H129" s="187">
        <f t="shared" si="125"/>
        <v>0</v>
      </c>
      <c r="I129" s="262"/>
      <c r="J129" s="187">
        <f t="shared" si="125"/>
        <v>0</v>
      </c>
      <c r="K129" s="187">
        <f t="shared" si="125"/>
        <v>0</v>
      </c>
      <c r="L129" s="201"/>
      <c r="M129" s="254"/>
      <c r="N129" s="187">
        <f aca="true" t="shared" si="126" ref="N129:S129">SUM(N130,N134,N140)</f>
        <v>0</v>
      </c>
      <c r="O129" s="187">
        <f t="shared" si="126"/>
        <v>0</v>
      </c>
      <c r="P129" s="187">
        <f t="shared" si="126"/>
        <v>0</v>
      </c>
      <c r="Q129" s="187">
        <f t="shared" si="126"/>
        <v>0</v>
      </c>
      <c r="R129" s="207">
        <f t="shared" si="126"/>
        <v>0</v>
      </c>
      <c r="S129" s="180">
        <f t="shared" si="126"/>
        <v>0</v>
      </c>
      <c r="T129" s="187">
        <f aca="true" t="shared" si="127" ref="T129:Z129">SUM(T130,T134,T140)</f>
        <v>0</v>
      </c>
      <c r="U129" s="187">
        <f t="shared" si="127"/>
        <v>0</v>
      </c>
      <c r="V129" s="187">
        <f t="shared" si="127"/>
        <v>0</v>
      </c>
      <c r="W129" s="187">
        <f t="shared" si="127"/>
        <v>0</v>
      </c>
      <c r="X129" s="187">
        <f t="shared" si="127"/>
        <v>0</v>
      </c>
      <c r="Y129" s="187">
        <f t="shared" si="127"/>
        <v>0</v>
      </c>
      <c r="Z129" s="187">
        <f t="shared" si="127"/>
        <v>0</v>
      </c>
      <c r="AA129" s="200"/>
      <c r="AB129" s="187">
        <f aca="true" t="shared" si="128" ref="AB129:AN129">SUM(AB130,AB134,AB140)</f>
        <v>0</v>
      </c>
      <c r="AC129" s="188">
        <f t="shared" si="128"/>
        <v>0</v>
      </c>
      <c r="AD129" s="187">
        <f t="shared" si="128"/>
        <v>0</v>
      </c>
      <c r="AE129" s="187">
        <f t="shared" si="128"/>
        <v>0</v>
      </c>
      <c r="AF129" s="189">
        <f t="shared" si="128"/>
        <v>0</v>
      </c>
      <c r="AG129" s="180">
        <f t="shared" si="128"/>
        <v>0</v>
      </c>
      <c r="AH129" s="187">
        <f t="shared" si="128"/>
        <v>0</v>
      </c>
      <c r="AI129" s="187">
        <f t="shared" si="128"/>
        <v>0</v>
      </c>
      <c r="AJ129" s="187">
        <f t="shared" si="128"/>
        <v>0</v>
      </c>
      <c r="AK129" s="187">
        <f t="shared" si="128"/>
        <v>0</v>
      </c>
      <c r="AL129" s="187">
        <f t="shared" si="128"/>
        <v>0</v>
      </c>
      <c r="AM129" s="187">
        <f t="shared" si="128"/>
        <v>0</v>
      </c>
      <c r="AN129" s="187">
        <f t="shared" si="128"/>
        <v>0</v>
      </c>
      <c r="AO129" s="200"/>
      <c r="AP129" s="187">
        <f>SUM(AP130,AP134,AP140)</f>
        <v>0</v>
      </c>
      <c r="AQ129" s="188">
        <f>SUM(AQ130,AQ134,AQ140)</f>
        <v>0</v>
      </c>
      <c r="AR129" s="187">
        <f>SUM(AR130,AR134,AR140)</f>
        <v>0</v>
      </c>
      <c r="AS129" s="187">
        <f>SUM(AS130,AS134,AS140)</f>
        <v>0</v>
      </c>
      <c r="AT129" s="189">
        <f>SUM(AT130,AT134,AT140)</f>
        <v>0</v>
      </c>
    </row>
    <row r="130" spans="1:46" s="70" customFormat="1" ht="12.75">
      <c r="A130" s="75">
        <v>31</v>
      </c>
      <c r="B130" s="76" t="s">
        <v>13</v>
      </c>
      <c r="C130" s="180">
        <f>SUM(C131:C133)</f>
        <v>0</v>
      </c>
      <c r="D130" s="187">
        <f aca="true" t="shared" si="129" ref="D130:K130">SUM(D131:D133)</f>
        <v>0</v>
      </c>
      <c r="E130" s="187">
        <f t="shared" si="129"/>
        <v>0</v>
      </c>
      <c r="F130" s="187">
        <f t="shared" si="129"/>
        <v>0</v>
      </c>
      <c r="G130" s="187">
        <f t="shared" si="129"/>
        <v>0</v>
      </c>
      <c r="H130" s="187">
        <f t="shared" si="129"/>
        <v>0</v>
      </c>
      <c r="I130" s="262"/>
      <c r="J130" s="187">
        <f t="shared" si="129"/>
        <v>0</v>
      </c>
      <c r="K130" s="187">
        <f t="shared" si="129"/>
        <v>0</v>
      </c>
      <c r="L130" s="201"/>
      <c r="M130" s="254"/>
      <c r="N130" s="187">
        <f>SUM(N131:N133)</f>
        <v>0</v>
      </c>
      <c r="O130" s="187">
        <f>SUM(O131:O133)</f>
        <v>0</v>
      </c>
      <c r="P130" s="187">
        <f>SUM(P131:P133)</f>
        <v>0</v>
      </c>
      <c r="Q130" s="187">
        <f>SUM(Q131:Q133)</f>
        <v>0</v>
      </c>
      <c r="R130" s="207">
        <f>SUM(R131:R133)</f>
        <v>0</v>
      </c>
      <c r="S130" s="180">
        <f>SUM(T130:AF130)</f>
        <v>0</v>
      </c>
      <c r="T130" s="187"/>
      <c r="U130" s="187"/>
      <c r="V130" s="187"/>
      <c r="W130" s="187"/>
      <c r="X130" s="187"/>
      <c r="Y130" s="187"/>
      <c r="Z130" s="187"/>
      <c r="AA130" s="200"/>
      <c r="AB130" s="187"/>
      <c r="AC130" s="188"/>
      <c r="AD130" s="187"/>
      <c r="AE130" s="187"/>
      <c r="AF130" s="189"/>
      <c r="AG130" s="180">
        <f>SUM(AH130:AT130)</f>
        <v>0</v>
      </c>
      <c r="AH130" s="187"/>
      <c r="AI130" s="187"/>
      <c r="AJ130" s="187"/>
      <c r="AK130" s="187"/>
      <c r="AL130" s="187"/>
      <c r="AM130" s="187"/>
      <c r="AN130" s="187"/>
      <c r="AO130" s="200"/>
      <c r="AP130" s="187"/>
      <c r="AQ130" s="188"/>
      <c r="AR130" s="187"/>
      <c r="AS130" s="187"/>
      <c r="AT130" s="189"/>
    </row>
    <row r="131" spans="1:46" ht="12.75">
      <c r="A131" s="77">
        <v>311</v>
      </c>
      <c r="B131" s="78" t="s">
        <v>14</v>
      </c>
      <c r="C131" s="191">
        <f>SUM(D131:R131)</f>
        <v>0</v>
      </c>
      <c r="D131" s="197"/>
      <c r="E131" s="197"/>
      <c r="F131" s="197"/>
      <c r="G131" s="197"/>
      <c r="H131" s="197"/>
      <c r="I131" s="267"/>
      <c r="J131" s="197"/>
      <c r="K131" s="197"/>
      <c r="L131" s="199"/>
      <c r="M131" s="241"/>
      <c r="N131" s="197"/>
      <c r="O131" s="197"/>
      <c r="P131" s="197"/>
      <c r="Q131" s="197"/>
      <c r="R131" s="206"/>
      <c r="S131" s="193"/>
      <c r="T131" s="194"/>
      <c r="U131" s="194"/>
      <c r="V131" s="194"/>
      <c r="W131" s="194"/>
      <c r="X131" s="194"/>
      <c r="Y131" s="194"/>
      <c r="Z131" s="194"/>
      <c r="AA131" s="198"/>
      <c r="AB131" s="194"/>
      <c r="AC131" s="195"/>
      <c r="AD131" s="194"/>
      <c r="AE131" s="194"/>
      <c r="AF131" s="196"/>
      <c r="AG131" s="193"/>
      <c r="AH131" s="194"/>
      <c r="AI131" s="194"/>
      <c r="AJ131" s="194"/>
      <c r="AK131" s="194"/>
      <c r="AL131" s="194"/>
      <c r="AM131" s="194"/>
      <c r="AN131" s="194"/>
      <c r="AO131" s="198"/>
      <c r="AP131" s="194"/>
      <c r="AQ131" s="195"/>
      <c r="AR131" s="194"/>
      <c r="AS131" s="194"/>
      <c r="AT131" s="196"/>
    </row>
    <row r="132" spans="1:46" ht="12.75">
      <c r="A132" s="77">
        <v>312</v>
      </c>
      <c r="B132" s="78" t="s">
        <v>15</v>
      </c>
      <c r="C132" s="191">
        <f>SUM(D132:R132)</f>
        <v>0</v>
      </c>
      <c r="D132" s="197"/>
      <c r="E132" s="197"/>
      <c r="F132" s="197"/>
      <c r="G132" s="197"/>
      <c r="H132" s="197"/>
      <c r="I132" s="267"/>
      <c r="J132" s="197"/>
      <c r="K132" s="197"/>
      <c r="L132" s="199"/>
      <c r="M132" s="241"/>
      <c r="N132" s="197"/>
      <c r="O132" s="197"/>
      <c r="P132" s="197"/>
      <c r="Q132" s="197"/>
      <c r="R132" s="206"/>
      <c r="S132" s="193"/>
      <c r="T132" s="194"/>
      <c r="U132" s="194"/>
      <c r="V132" s="194"/>
      <c r="W132" s="194"/>
      <c r="X132" s="194"/>
      <c r="Y132" s="194"/>
      <c r="Z132" s="194"/>
      <c r="AA132" s="198"/>
      <c r="AB132" s="194"/>
      <c r="AC132" s="195"/>
      <c r="AD132" s="194"/>
      <c r="AE132" s="194"/>
      <c r="AF132" s="196"/>
      <c r="AG132" s="193"/>
      <c r="AH132" s="194"/>
      <c r="AI132" s="194"/>
      <c r="AJ132" s="194"/>
      <c r="AK132" s="194"/>
      <c r="AL132" s="194"/>
      <c r="AM132" s="194"/>
      <c r="AN132" s="194"/>
      <c r="AO132" s="198"/>
      <c r="AP132" s="194"/>
      <c r="AQ132" s="195"/>
      <c r="AR132" s="194"/>
      <c r="AS132" s="194"/>
      <c r="AT132" s="196"/>
    </row>
    <row r="133" spans="1:46" ht="12.75">
      <c r="A133" s="77">
        <v>313</v>
      </c>
      <c r="B133" s="78" t="s">
        <v>16</v>
      </c>
      <c r="C133" s="191">
        <f>SUM(D133:R133)</f>
        <v>0</v>
      </c>
      <c r="D133" s="197"/>
      <c r="E133" s="197"/>
      <c r="F133" s="197"/>
      <c r="G133" s="197"/>
      <c r="H133" s="197"/>
      <c r="I133" s="267"/>
      <c r="J133" s="197"/>
      <c r="K133" s="197"/>
      <c r="L133" s="199"/>
      <c r="M133" s="241"/>
      <c r="N133" s="197"/>
      <c r="O133" s="197"/>
      <c r="P133" s="197"/>
      <c r="Q133" s="197"/>
      <c r="R133" s="206"/>
      <c r="S133" s="193"/>
      <c r="T133" s="194"/>
      <c r="U133" s="194"/>
      <c r="V133" s="194"/>
      <c r="W133" s="194"/>
      <c r="X133" s="194"/>
      <c r="Y133" s="194"/>
      <c r="Z133" s="194"/>
      <c r="AA133" s="198"/>
      <c r="AB133" s="194"/>
      <c r="AC133" s="195"/>
      <c r="AD133" s="194"/>
      <c r="AE133" s="194"/>
      <c r="AF133" s="196"/>
      <c r="AG133" s="193"/>
      <c r="AH133" s="194"/>
      <c r="AI133" s="194"/>
      <c r="AJ133" s="194"/>
      <c r="AK133" s="194"/>
      <c r="AL133" s="194"/>
      <c r="AM133" s="194"/>
      <c r="AN133" s="194"/>
      <c r="AO133" s="198"/>
      <c r="AP133" s="194"/>
      <c r="AQ133" s="195"/>
      <c r="AR133" s="194"/>
      <c r="AS133" s="194"/>
      <c r="AT133" s="196"/>
    </row>
    <row r="134" spans="1:46" s="70" customFormat="1" ht="12.75">
      <c r="A134" s="75">
        <v>32</v>
      </c>
      <c r="B134" s="76" t="s">
        <v>17</v>
      </c>
      <c r="C134" s="180">
        <f>SUM(C135:C139)</f>
        <v>0</v>
      </c>
      <c r="D134" s="187">
        <f aca="true" t="shared" si="130" ref="D134:K134">SUM(D135:D139)</f>
        <v>0</v>
      </c>
      <c r="E134" s="187">
        <f t="shared" si="130"/>
        <v>0</v>
      </c>
      <c r="F134" s="187">
        <f t="shared" si="130"/>
        <v>0</v>
      </c>
      <c r="G134" s="187">
        <f t="shared" si="130"/>
        <v>0</v>
      </c>
      <c r="H134" s="187">
        <f t="shared" si="130"/>
        <v>0</v>
      </c>
      <c r="I134" s="262"/>
      <c r="J134" s="187">
        <f t="shared" si="130"/>
        <v>0</v>
      </c>
      <c r="K134" s="187">
        <f t="shared" si="130"/>
        <v>0</v>
      </c>
      <c r="L134" s="201"/>
      <c r="M134" s="254"/>
      <c r="N134" s="187">
        <f>SUM(N135:N139)</f>
        <v>0</v>
      </c>
      <c r="O134" s="187">
        <f>SUM(O135:O139)</f>
        <v>0</v>
      </c>
      <c r="P134" s="187">
        <f>SUM(P135:P139)</f>
        <v>0</v>
      </c>
      <c r="Q134" s="187">
        <f>SUM(Q135:Q139)</f>
        <v>0</v>
      </c>
      <c r="R134" s="187">
        <f>SUM(R135:R139)</f>
        <v>0</v>
      </c>
      <c r="S134" s="180">
        <f>SUM(T134:AF134)</f>
        <v>0</v>
      </c>
      <c r="T134" s="187"/>
      <c r="U134" s="187"/>
      <c r="V134" s="187"/>
      <c r="W134" s="187"/>
      <c r="X134" s="187"/>
      <c r="Y134" s="187"/>
      <c r="Z134" s="187"/>
      <c r="AA134" s="200"/>
      <c r="AB134" s="187"/>
      <c r="AC134" s="188"/>
      <c r="AD134" s="187"/>
      <c r="AE134" s="187"/>
      <c r="AF134" s="189"/>
      <c r="AG134" s="180">
        <f>SUM(AH134:AT134)</f>
        <v>0</v>
      </c>
      <c r="AH134" s="187"/>
      <c r="AI134" s="187"/>
      <c r="AJ134" s="187"/>
      <c r="AK134" s="187"/>
      <c r="AL134" s="187"/>
      <c r="AM134" s="187"/>
      <c r="AN134" s="187"/>
      <c r="AO134" s="200"/>
      <c r="AP134" s="187"/>
      <c r="AQ134" s="188"/>
      <c r="AR134" s="187"/>
      <c r="AS134" s="187"/>
      <c r="AT134" s="189"/>
    </row>
    <row r="135" spans="1:46" ht="12.75">
      <c r="A135" s="77">
        <v>321</v>
      </c>
      <c r="B135" s="78" t="s">
        <v>18</v>
      </c>
      <c r="C135" s="191">
        <f>SUM(D135:R135)</f>
        <v>0</v>
      </c>
      <c r="D135" s="197"/>
      <c r="E135" s="197"/>
      <c r="F135" s="197"/>
      <c r="G135" s="197"/>
      <c r="H135" s="197"/>
      <c r="I135" s="267"/>
      <c r="J135" s="197"/>
      <c r="K135" s="197"/>
      <c r="L135" s="199"/>
      <c r="M135" s="241"/>
      <c r="N135" s="197"/>
      <c r="O135" s="197"/>
      <c r="P135" s="197"/>
      <c r="Q135" s="197"/>
      <c r="R135" s="206"/>
      <c r="S135" s="193"/>
      <c r="T135" s="194"/>
      <c r="U135" s="194"/>
      <c r="V135" s="194"/>
      <c r="W135" s="194"/>
      <c r="X135" s="194"/>
      <c r="Y135" s="194"/>
      <c r="Z135" s="194"/>
      <c r="AA135" s="198"/>
      <c r="AB135" s="194"/>
      <c r="AC135" s="195"/>
      <c r="AD135" s="194"/>
      <c r="AE135" s="194"/>
      <c r="AF135" s="196"/>
      <c r="AG135" s="193"/>
      <c r="AH135" s="194"/>
      <c r="AI135" s="194"/>
      <c r="AJ135" s="194"/>
      <c r="AK135" s="194"/>
      <c r="AL135" s="194"/>
      <c r="AM135" s="194"/>
      <c r="AN135" s="194"/>
      <c r="AO135" s="198"/>
      <c r="AP135" s="194"/>
      <c r="AQ135" s="195"/>
      <c r="AR135" s="194"/>
      <c r="AS135" s="194"/>
      <c r="AT135" s="196"/>
    </row>
    <row r="136" spans="1:46" ht="12.75">
      <c r="A136" s="77">
        <v>322</v>
      </c>
      <c r="B136" s="78" t="s">
        <v>19</v>
      </c>
      <c r="C136" s="191">
        <f>SUM(D136:R136)</f>
        <v>0</v>
      </c>
      <c r="D136" s="197"/>
      <c r="E136" s="197"/>
      <c r="F136" s="197"/>
      <c r="G136" s="197"/>
      <c r="H136" s="197"/>
      <c r="I136" s="267"/>
      <c r="J136" s="197"/>
      <c r="K136" s="197"/>
      <c r="L136" s="199"/>
      <c r="M136" s="241"/>
      <c r="N136" s="197"/>
      <c r="O136" s="197"/>
      <c r="P136" s="197"/>
      <c r="Q136" s="197"/>
      <c r="R136" s="206"/>
      <c r="S136" s="193"/>
      <c r="T136" s="194"/>
      <c r="U136" s="194"/>
      <c r="V136" s="194"/>
      <c r="W136" s="194"/>
      <c r="X136" s="194"/>
      <c r="Y136" s="194"/>
      <c r="Z136" s="194"/>
      <c r="AA136" s="198"/>
      <c r="AB136" s="194"/>
      <c r="AC136" s="195"/>
      <c r="AD136" s="194"/>
      <c r="AE136" s="194"/>
      <c r="AF136" s="196"/>
      <c r="AG136" s="193"/>
      <c r="AH136" s="194"/>
      <c r="AI136" s="194"/>
      <c r="AJ136" s="194"/>
      <c r="AK136" s="194"/>
      <c r="AL136" s="194"/>
      <c r="AM136" s="194"/>
      <c r="AN136" s="194"/>
      <c r="AO136" s="198"/>
      <c r="AP136" s="194"/>
      <c r="AQ136" s="195"/>
      <c r="AR136" s="194"/>
      <c r="AS136" s="194"/>
      <c r="AT136" s="196"/>
    </row>
    <row r="137" spans="1:46" ht="12.75">
      <c r="A137" s="77">
        <v>323</v>
      </c>
      <c r="B137" s="78" t="s">
        <v>20</v>
      </c>
      <c r="C137" s="191">
        <f>SUM(D137:R137)</f>
        <v>0</v>
      </c>
      <c r="D137" s="197"/>
      <c r="E137" s="197"/>
      <c r="F137" s="197"/>
      <c r="G137" s="197"/>
      <c r="H137" s="197"/>
      <c r="I137" s="267"/>
      <c r="J137" s="197"/>
      <c r="K137" s="197"/>
      <c r="L137" s="199"/>
      <c r="M137" s="241"/>
      <c r="N137" s="197"/>
      <c r="O137" s="197"/>
      <c r="P137" s="197"/>
      <c r="Q137" s="197"/>
      <c r="R137" s="206"/>
      <c r="S137" s="193"/>
      <c r="T137" s="194"/>
      <c r="U137" s="194"/>
      <c r="V137" s="194"/>
      <c r="W137" s="194"/>
      <c r="X137" s="194"/>
      <c r="Y137" s="194"/>
      <c r="Z137" s="194"/>
      <c r="AA137" s="198"/>
      <c r="AB137" s="194"/>
      <c r="AC137" s="195"/>
      <c r="AD137" s="194"/>
      <c r="AE137" s="194"/>
      <c r="AF137" s="196"/>
      <c r="AG137" s="193"/>
      <c r="AH137" s="194"/>
      <c r="AI137" s="194"/>
      <c r="AJ137" s="194"/>
      <c r="AK137" s="194"/>
      <c r="AL137" s="194"/>
      <c r="AM137" s="194"/>
      <c r="AN137" s="194"/>
      <c r="AO137" s="198"/>
      <c r="AP137" s="194"/>
      <c r="AQ137" s="195"/>
      <c r="AR137" s="194"/>
      <c r="AS137" s="194"/>
      <c r="AT137" s="196"/>
    </row>
    <row r="138" spans="1:46" ht="25.5">
      <c r="A138" s="79">
        <v>324</v>
      </c>
      <c r="B138" s="80" t="s">
        <v>43</v>
      </c>
      <c r="C138" s="191">
        <f>SUM(D138:R138)</f>
        <v>0</v>
      </c>
      <c r="D138" s="197"/>
      <c r="E138" s="197"/>
      <c r="F138" s="197"/>
      <c r="G138" s="197"/>
      <c r="H138" s="197"/>
      <c r="I138" s="267"/>
      <c r="J138" s="197"/>
      <c r="K138" s="197"/>
      <c r="L138" s="199"/>
      <c r="M138" s="241"/>
      <c r="N138" s="197"/>
      <c r="O138" s="197"/>
      <c r="P138" s="197"/>
      <c r="Q138" s="197"/>
      <c r="R138" s="206"/>
      <c r="S138" s="193"/>
      <c r="T138" s="194"/>
      <c r="U138" s="194"/>
      <c r="V138" s="194"/>
      <c r="W138" s="194"/>
      <c r="X138" s="194"/>
      <c r="Y138" s="194"/>
      <c r="Z138" s="194"/>
      <c r="AA138" s="198"/>
      <c r="AB138" s="194"/>
      <c r="AC138" s="195"/>
      <c r="AD138" s="194"/>
      <c r="AE138" s="194"/>
      <c r="AF138" s="196"/>
      <c r="AG138" s="193"/>
      <c r="AH138" s="194"/>
      <c r="AI138" s="194"/>
      <c r="AJ138" s="194"/>
      <c r="AK138" s="194"/>
      <c r="AL138" s="194"/>
      <c r="AM138" s="194"/>
      <c r="AN138" s="194"/>
      <c r="AO138" s="198"/>
      <c r="AP138" s="194"/>
      <c r="AQ138" s="195"/>
      <c r="AR138" s="194"/>
      <c r="AS138" s="194"/>
      <c r="AT138" s="196"/>
    </row>
    <row r="139" spans="1:46" ht="12.75">
      <c r="A139" s="77">
        <v>329</v>
      </c>
      <c r="B139" s="78" t="s">
        <v>21</v>
      </c>
      <c r="C139" s="191">
        <f>SUM(D139:R139)</f>
        <v>0</v>
      </c>
      <c r="D139" s="197"/>
      <c r="E139" s="197"/>
      <c r="F139" s="197"/>
      <c r="G139" s="197"/>
      <c r="H139" s="197"/>
      <c r="I139" s="267"/>
      <c r="J139" s="197"/>
      <c r="K139" s="197"/>
      <c r="L139" s="199"/>
      <c r="M139" s="241"/>
      <c r="N139" s="197"/>
      <c r="O139" s="197"/>
      <c r="P139" s="197"/>
      <c r="Q139" s="197"/>
      <c r="R139" s="206"/>
      <c r="S139" s="193"/>
      <c r="T139" s="194"/>
      <c r="U139" s="194"/>
      <c r="V139" s="194"/>
      <c r="W139" s="194"/>
      <c r="X139" s="194"/>
      <c r="Y139" s="194"/>
      <c r="Z139" s="194"/>
      <c r="AA139" s="198"/>
      <c r="AB139" s="194"/>
      <c r="AC139" s="195"/>
      <c r="AD139" s="194"/>
      <c r="AE139" s="194"/>
      <c r="AF139" s="196"/>
      <c r="AG139" s="193"/>
      <c r="AH139" s="194"/>
      <c r="AI139" s="194"/>
      <c r="AJ139" s="194"/>
      <c r="AK139" s="194"/>
      <c r="AL139" s="194"/>
      <c r="AM139" s="194"/>
      <c r="AN139" s="194"/>
      <c r="AO139" s="198"/>
      <c r="AP139" s="194"/>
      <c r="AQ139" s="195"/>
      <c r="AR139" s="194"/>
      <c r="AS139" s="194"/>
      <c r="AT139" s="196"/>
    </row>
    <row r="140" spans="1:46" s="70" customFormat="1" ht="12.75">
      <c r="A140" s="75">
        <v>34</v>
      </c>
      <c r="B140" s="76" t="s">
        <v>22</v>
      </c>
      <c r="C140" s="180">
        <f>SUM(C141)</f>
        <v>0</v>
      </c>
      <c r="D140" s="187">
        <f aca="true" t="shared" si="131" ref="D140:K140">SUM(D141)</f>
        <v>0</v>
      </c>
      <c r="E140" s="187">
        <f t="shared" si="131"/>
        <v>0</v>
      </c>
      <c r="F140" s="187">
        <f t="shared" si="131"/>
        <v>0</v>
      </c>
      <c r="G140" s="187">
        <f t="shared" si="131"/>
        <v>0</v>
      </c>
      <c r="H140" s="187">
        <f t="shared" si="131"/>
        <v>0</v>
      </c>
      <c r="I140" s="262"/>
      <c r="J140" s="187">
        <f t="shared" si="131"/>
        <v>0</v>
      </c>
      <c r="K140" s="187">
        <f t="shared" si="131"/>
        <v>0</v>
      </c>
      <c r="L140" s="201"/>
      <c r="M140" s="254"/>
      <c r="N140" s="187">
        <f>SUM(N141)</f>
        <v>0</v>
      </c>
      <c r="O140" s="187">
        <f>SUM(O141)</f>
        <v>0</v>
      </c>
      <c r="P140" s="187">
        <f>SUM(P141)</f>
        <v>0</v>
      </c>
      <c r="Q140" s="187">
        <f>SUM(Q141)</f>
        <v>0</v>
      </c>
      <c r="R140" s="187">
        <f>SUM(R141)</f>
        <v>0</v>
      </c>
      <c r="S140" s="180">
        <f>SUM(T140:AF140)</f>
        <v>0</v>
      </c>
      <c r="T140" s="187"/>
      <c r="U140" s="187"/>
      <c r="V140" s="187"/>
      <c r="W140" s="187"/>
      <c r="X140" s="187"/>
      <c r="Y140" s="187"/>
      <c r="Z140" s="187"/>
      <c r="AA140" s="200"/>
      <c r="AB140" s="187"/>
      <c r="AC140" s="188"/>
      <c r="AD140" s="187"/>
      <c r="AE140" s="187"/>
      <c r="AF140" s="189"/>
      <c r="AG140" s="180">
        <f>SUM(AH140:AT140)</f>
        <v>0</v>
      </c>
      <c r="AH140" s="187"/>
      <c r="AI140" s="187"/>
      <c r="AJ140" s="187"/>
      <c r="AK140" s="187"/>
      <c r="AL140" s="187"/>
      <c r="AM140" s="187"/>
      <c r="AN140" s="187"/>
      <c r="AO140" s="200"/>
      <c r="AP140" s="187"/>
      <c r="AQ140" s="188"/>
      <c r="AR140" s="187"/>
      <c r="AS140" s="187"/>
      <c r="AT140" s="189"/>
    </row>
    <row r="141" spans="1:46" ht="12.75">
      <c r="A141" s="77">
        <v>343</v>
      </c>
      <c r="B141" s="78" t="s">
        <v>23</v>
      </c>
      <c r="C141" s="191">
        <f>SUM(D141:R141)</f>
        <v>0</v>
      </c>
      <c r="D141" s="197"/>
      <c r="E141" s="197"/>
      <c r="F141" s="197"/>
      <c r="G141" s="197"/>
      <c r="H141" s="197"/>
      <c r="I141" s="267"/>
      <c r="J141" s="197"/>
      <c r="K141" s="197"/>
      <c r="L141" s="199"/>
      <c r="M141" s="241"/>
      <c r="N141" s="197"/>
      <c r="O141" s="197"/>
      <c r="P141" s="197"/>
      <c r="Q141" s="197"/>
      <c r="R141" s="197"/>
      <c r="S141" s="202"/>
      <c r="T141" s="194"/>
      <c r="U141" s="194"/>
      <c r="V141" s="194"/>
      <c r="W141" s="194"/>
      <c r="X141" s="194"/>
      <c r="Y141" s="194"/>
      <c r="Z141" s="194"/>
      <c r="AA141" s="198"/>
      <c r="AB141" s="194"/>
      <c r="AC141" s="195"/>
      <c r="AD141" s="194"/>
      <c r="AE141" s="194"/>
      <c r="AF141" s="196"/>
      <c r="AG141" s="202"/>
      <c r="AH141" s="194"/>
      <c r="AI141" s="194"/>
      <c r="AJ141" s="194"/>
      <c r="AK141" s="194"/>
      <c r="AL141" s="194"/>
      <c r="AM141" s="194"/>
      <c r="AN141" s="194"/>
      <c r="AO141" s="198"/>
      <c r="AP141" s="194"/>
      <c r="AQ141" s="195"/>
      <c r="AR141" s="194"/>
      <c r="AS141" s="194"/>
      <c r="AT141" s="196"/>
    </row>
    <row r="142" spans="1:46" s="70" customFormat="1" ht="25.5" customHeight="1">
      <c r="A142" s="73" t="s">
        <v>182</v>
      </c>
      <c r="B142" s="74" t="s">
        <v>151</v>
      </c>
      <c r="C142" s="180">
        <f>SUM(C143)</f>
        <v>50593.28</v>
      </c>
      <c r="D142" s="184">
        <f aca="true" t="shared" si="132" ref="D142:K142">SUM(D143)</f>
        <v>0</v>
      </c>
      <c r="E142" s="274">
        <f t="shared" si="132"/>
        <v>35501.31</v>
      </c>
      <c r="F142" s="184">
        <f t="shared" si="132"/>
        <v>0</v>
      </c>
      <c r="G142" s="274">
        <f t="shared" si="132"/>
        <v>15091.970000000001</v>
      </c>
      <c r="H142" s="184">
        <f t="shared" si="132"/>
        <v>0</v>
      </c>
      <c r="I142" s="265"/>
      <c r="J142" s="184">
        <f t="shared" si="132"/>
        <v>0</v>
      </c>
      <c r="K142" s="184">
        <f t="shared" si="132"/>
        <v>0</v>
      </c>
      <c r="L142" s="203"/>
      <c r="M142" s="258"/>
      <c r="N142" s="184">
        <f aca="true" t="shared" si="133" ref="N142:S142">SUM(N143)</f>
        <v>0</v>
      </c>
      <c r="O142" s="184">
        <f t="shared" si="133"/>
        <v>0</v>
      </c>
      <c r="P142" s="184">
        <f t="shared" si="133"/>
        <v>0</v>
      </c>
      <c r="Q142" s="184">
        <f t="shared" si="133"/>
        <v>0</v>
      </c>
      <c r="R142" s="205">
        <f t="shared" si="133"/>
        <v>0</v>
      </c>
      <c r="S142" s="180">
        <f t="shared" si="133"/>
        <v>0</v>
      </c>
      <c r="T142" s="184">
        <f aca="true" t="shared" si="134" ref="T142:Z142">SUM(T143)</f>
        <v>0</v>
      </c>
      <c r="U142" s="184">
        <f t="shared" si="134"/>
        <v>0</v>
      </c>
      <c r="V142" s="184">
        <f t="shared" si="134"/>
        <v>0</v>
      </c>
      <c r="W142" s="184">
        <f t="shared" si="134"/>
        <v>0</v>
      </c>
      <c r="X142" s="184">
        <f t="shared" si="134"/>
        <v>0</v>
      </c>
      <c r="Y142" s="184">
        <f t="shared" si="134"/>
        <v>0</v>
      </c>
      <c r="Z142" s="184">
        <f t="shared" si="134"/>
        <v>0</v>
      </c>
      <c r="AA142" s="204"/>
      <c r="AB142" s="184">
        <f aca="true" t="shared" si="135" ref="AB142:AN142">SUM(AB143)</f>
        <v>0</v>
      </c>
      <c r="AC142" s="185">
        <f t="shared" si="135"/>
        <v>0</v>
      </c>
      <c r="AD142" s="184">
        <f t="shared" si="135"/>
        <v>0</v>
      </c>
      <c r="AE142" s="184">
        <f t="shared" si="135"/>
        <v>0</v>
      </c>
      <c r="AF142" s="186">
        <f t="shared" si="135"/>
        <v>0</v>
      </c>
      <c r="AG142" s="180">
        <f t="shared" si="135"/>
        <v>0</v>
      </c>
      <c r="AH142" s="184">
        <f t="shared" si="135"/>
        <v>0</v>
      </c>
      <c r="AI142" s="184">
        <f t="shared" si="135"/>
        <v>0</v>
      </c>
      <c r="AJ142" s="184">
        <f t="shared" si="135"/>
        <v>0</v>
      </c>
      <c r="AK142" s="184">
        <f t="shared" si="135"/>
        <v>0</v>
      </c>
      <c r="AL142" s="184">
        <f t="shared" si="135"/>
        <v>0</v>
      </c>
      <c r="AM142" s="184">
        <f t="shared" si="135"/>
        <v>0</v>
      </c>
      <c r="AN142" s="184">
        <f t="shared" si="135"/>
        <v>0</v>
      </c>
      <c r="AO142" s="204"/>
      <c r="AP142" s="184">
        <f>SUM(AP143)</f>
        <v>0</v>
      </c>
      <c r="AQ142" s="185">
        <f>SUM(AQ143)</f>
        <v>0</v>
      </c>
      <c r="AR142" s="184">
        <f>SUM(AR143)</f>
        <v>0</v>
      </c>
      <c r="AS142" s="184">
        <f>SUM(AS143)</f>
        <v>0</v>
      </c>
      <c r="AT142" s="186">
        <f>SUM(AT143)</f>
        <v>0</v>
      </c>
    </row>
    <row r="143" spans="1:46" s="70" customFormat="1" ht="12.75">
      <c r="A143" s="75">
        <v>3</v>
      </c>
      <c r="B143" s="76" t="s">
        <v>50</v>
      </c>
      <c r="C143" s="180">
        <f>SUM(C144,C148)</f>
        <v>50593.28</v>
      </c>
      <c r="D143" s="187">
        <f aca="true" t="shared" si="136" ref="D143:K143">SUM(D144,D148)</f>
        <v>0</v>
      </c>
      <c r="E143" s="270">
        <f t="shared" si="136"/>
        <v>35501.31</v>
      </c>
      <c r="F143" s="187">
        <f t="shared" si="136"/>
        <v>0</v>
      </c>
      <c r="G143" s="270">
        <f t="shared" si="136"/>
        <v>15091.970000000001</v>
      </c>
      <c r="H143" s="187">
        <f t="shared" si="136"/>
        <v>0</v>
      </c>
      <c r="I143" s="262"/>
      <c r="J143" s="187">
        <f t="shared" si="136"/>
        <v>0</v>
      </c>
      <c r="K143" s="187">
        <f t="shared" si="136"/>
        <v>0</v>
      </c>
      <c r="L143" s="201"/>
      <c r="M143" s="254"/>
      <c r="N143" s="187">
        <f aca="true" t="shared" si="137" ref="N143:S143">SUM(N144,N148)</f>
        <v>0</v>
      </c>
      <c r="O143" s="187">
        <f t="shared" si="137"/>
        <v>0</v>
      </c>
      <c r="P143" s="187">
        <f t="shared" si="137"/>
        <v>0</v>
      </c>
      <c r="Q143" s="187">
        <f t="shared" si="137"/>
        <v>0</v>
      </c>
      <c r="R143" s="207">
        <f t="shared" si="137"/>
        <v>0</v>
      </c>
      <c r="S143" s="180">
        <f t="shared" si="137"/>
        <v>0</v>
      </c>
      <c r="T143" s="187">
        <f aca="true" t="shared" si="138" ref="T143:Z143">SUM(T144,T148)</f>
        <v>0</v>
      </c>
      <c r="U143" s="187">
        <f t="shared" si="138"/>
        <v>0</v>
      </c>
      <c r="V143" s="187">
        <f t="shared" si="138"/>
        <v>0</v>
      </c>
      <c r="W143" s="187">
        <f t="shared" si="138"/>
        <v>0</v>
      </c>
      <c r="X143" s="187">
        <f t="shared" si="138"/>
        <v>0</v>
      </c>
      <c r="Y143" s="187">
        <f t="shared" si="138"/>
        <v>0</v>
      </c>
      <c r="Z143" s="187">
        <f t="shared" si="138"/>
        <v>0</v>
      </c>
      <c r="AA143" s="200"/>
      <c r="AB143" s="187">
        <f aca="true" t="shared" si="139" ref="AB143:AN143">SUM(AB144,AB148)</f>
        <v>0</v>
      </c>
      <c r="AC143" s="188">
        <f t="shared" si="139"/>
        <v>0</v>
      </c>
      <c r="AD143" s="187">
        <f t="shared" si="139"/>
        <v>0</v>
      </c>
      <c r="AE143" s="187">
        <f t="shared" si="139"/>
        <v>0</v>
      </c>
      <c r="AF143" s="189">
        <f t="shared" si="139"/>
        <v>0</v>
      </c>
      <c r="AG143" s="180">
        <f t="shared" si="139"/>
        <v>0</v>
      </c>
      <c r="AH143" s="187">
        <f t="shared" si="139"/>
        <v>0</v>
      </c>
      <c r="AI143" s="187">
        <f t="shared" si="139"/>
        <v>0</v>
      </c>
      <c r="AJ143" s="187">
        <f t="shared" si="139"/>
        <v>0</v>
      </c>
      <c r="AK143" s="187">
        <f t="shared" si="139"/>
        <v>0</v>
      </c>
      <c r="AL143" s="187">
        <f t="shared" si="139"/>
        <v>0</v>
      </c>
      <c r="AM143" s="187">
        <f t="shared" si="139"/>
        <v>0</v>
      </c>
      <c r="AN143" s="187">
        <f t="shared" si="139"/>
        <v>0</v>
      </c>
      <c r="AO143" s="200"/>
      <c r="AP143" s="187">
        <f>SUM(AP144,AP148)</f>
        <v>0</v>
      </c>
      <c r="AQ143" s="188">
        <f>SUM(AQ144,AQ148)</f>
        <v>0</v>
      </c>
      <c r="AR143" s="187">
        <f>SUM(AR144,AR148)</f>
        <v>0</v>
      </c>
      <c r="AS143" s="187">
        <f>SUM(AS144,AS148)</f>
        <v>0</v>
      </c>
      <c r="AT143" s="189">
        <f>SUM(AT144,AT148)</f>
        <v>0</v>
      </c>
    </row>
    <row r="144" spans="1:46" s="70" customFormat="1" ht="12.75">
      <c r="A144" s="75">
        <v>31</v>
      </c>
      <c r="B144" s="76" t="s">
        <v>13</v>
      </c>
      <c r="C144" s="180">
        <f>SUM(C145:C147)</f>
        <v>45913.28</v>
      </c>
      <c r="D144" s="187">
        <f aca="true" t="shared" si="140" ref="D144:K144">SUM(D145:D147)</f>
        <v>0</v>
      </c>
      <c r="E144" s="270">
        <f t="shared" si="140"/>
        <v>32217.35</v>
      </c>
      <c r="F144" s="187">
        <f t="shared" si="140"/>
        <v>0</v>
      </c>
      <c r="G144" s="270">
        <f t="shared" si="140"/>
        <v>13695.93</v>
      </c>
      <c r="H144" s="187">
        <f t="shared" si="140"/>
        <v>0</v>
      </c>
      <c r="I144" s="262"/>
      <c r="J144" s="187">
        <f t="shared" si="140"/>
        <v>0</v>
      </c>
      <c r="K144" s="187">
        <f t="shared" si="140"/>
        <v>0</v>
      </c>
      <c r="L144" s="201"/>
      <c r="M144" s="254"/>
      <c r="N144" s="187">
        <f>SUM(N145:N147)</f>
        <v>0</v>
      </c>
      <c r="O144" s="187">
        <f>SUM(O145:O147)</f>
        <v>0</v>
      </c>
      <c r="P144" s="187">
        <f>SUM(P145:P147)</f>
        <v>0</v>
      </c>
      <c r="Q144" s="187">
        <f>SUM(Q145:Q147)</f>
        <v>0</v>
      </c>
      <c r="R144" s="207">
        <f>SUM(R145:R147)</f>
        <v>0</v>
      </c>
      <c r="S144" s="180">
        <f>SUM(T144:AF144)</f>
        <v>0</v>
      </c>
      <c r="T144" s="187"/>
      <c r="U144" s="187"/>
      <c r="V144" s="187"/>
      <c r="W144" s="187"/>
      <c r="X144" s="187"/>
      <c r="Y144" s="187"/>
      <c r="Z144" s="187"/>
      <c r="AA144" s="200"/>
      <c r="AB144" s="187"/>
      <c r="AC144" s="188"/>
      <c r="AD144" s="187"/>
      <c r="AE144" s="187"/>
      <c r="AF144" s="189"/>
      <c r="AG144" s="180">
        <f>SUM(AH144:AT144)</f>
        <v>0</v>
      </c>
      <c r="AH144" s="187"/>
      <c r="AI144" s="187"/>
      <c r="AJ144" s="187"/>
      <c r="AK144" s="187"/>
      <c r="AL144" s="187"/>
      <c r="AM144" s="187"/>
      <c r="AN144" s="187"/>
      <c r="AO144" s="200"/>
      <c r="AP144" s="187"/>
      <c r="AQ144" s="188"/>
      <c r="AR144" s="187"/>
      <c r="AS144" s="187"/>
      <c r="AT144" s="189"/>
    </row>
    <row r="145" spans="1:46" ht="12.75">
      <c r="A145" s="77">
        <v>311</v>
      </c>
      <c r="B145" s="78" t="s">
        <v>14</v>
      </c>
      <c r="C145" s="191">
        <f>SUM(D145:R145)</f>
        <v>39375.02</v>
      </c>
      <c r="D145" s="197"/>
      <c r="E145" s="270">
        <v>27629.46</v>
      </c>
      <c r="F145" s="197"/>
      <c r="G145" s="269">
        <v>11745.56</v>
      </c>
      <c r="H145" s="197"/>
      <c r="I145" s="267"/>
      <c r="J145" s="197"/>
      <c r="K145" s="197"/>
      <c r="L145" s="199"/>
      <c r="M145" s="241"/>
      <c r="N145" s="197"/>
      <c r="O145" s="197"/>
      <c r="P145" s="197"/>
      <c r="Q145" s="197"/>
      <c r="R145" s="206"/>
      <c r="S145" s="193"/>
      <c r="T145" s="194"/>
      <c r="U145" s="194"/>
      <c r="V145" s="194"/>
      <c r="W145" s="194"/>
      <c r="X145" s="194"/>
      <c r="Y145" s="194"/>
      <c r="Z145" s="194"/>
      <c r="AA145" s="198"/>
      <c r="AB145" s="194"/>
      <c r="AC145" s="195"/>
      <c r="AD145" s="194"/>
      <c r="AE145" s="194"/>
      <c r="AF145" s="196"/>
      <c r="AG145" s="193"/>
      <c r="AH145" s="194"/>
      <c r="AI145" s="194"/>
      <c r="AJ145" s="194"/>
      <c r="AK145" s="194"/>
      <c r="AL145" s="194"/>
      <c r="AM145" s="194"/>
      <c r="AN145" s="194"/>
      <c r="AO145" s="198"/>
      <c r="AP145" s="194"/>
      <c r="AQ145" s="195"/>
      <c r="AR145" s="194"/>
      <c r="AS145" s="194"/>
      <c r="AT145" s="196"/>
    </row>
    <row r="146" spans="1:46" ht="12.75">
      <c r="A146" s="77">
        <v>312</v>
      </c>
      <c r="B146" s="78" t="s">
        <v>15</v>
      </c>
      <c r="C146" s="191">
        <f>SUM(D146:R146)</f>
        <v>0</v>
      </c>
      <c r="D146" s="197"/>
      <c r="E146" s="270"/>
      <c r="F146" s="197"/>
      <c r="G146" s="269"/>
      <c r="H146" s="197"/>
      <c r="I146" s="267"/>
      <c r="J146" s="197"/>
      <c r="K146" s="197"/>
      <c r="L146" s="199"/>
      <c r="M146" s="241"/>
      <c r="N146" s="197"/>
      <c r="O146" s="197"/>
      <c r="P146" s="197"/>
      <c r="Q146" s="197"/>
      <c r="R146" s="206"/>
      <c r="S146" s="193"/>
      <c r="T146" s="194"/>
      <c r="U146" s="194"/>
      <c r="V146" s="194"/>
      <c r="W146" s="194"/>
      <c r="X146" s="194"/>
      <c r="Y146" s="194"/>
      <c r="Z146" s="194"/>
      <c r="AA146" s="198"/>
      <c r="AB146" s="194"/>
      <c r="AC146" s="195"/>
      <c r="AD146" s="194"/>
      <c r="AE146" s="194"/>
      <c r="AF146" s="196"/>
      <c r="AG146" s="193"/>
      <c r="AH146" s="194"/>
      <c r="AI146" s="194"/>
      <c r="AJ146" s="194"/>
      <c r="AK146" s="194"/>
      <c r="AL146" s="194"/>
      <c r="AM146" s="194"/>
      <c r="AN146" s="194"/>
      <c r="AO146" s="198"/>
      <c r="AP146" s="194"/>
      <c r="AQ146" s="195"/>
      <c r="AR146" s="194"/>
      <c r="AS146" s="194"/>
      <c r="AT146" s="196"/>
    </row>
    <row r="147" spans="1:46" ht="12.75">
      <c r="A147" s="77">
        <v>313</v>
      </c>
      <c r="B147" s="78" t="s">
        <v>16</v>
      </c>
      <c r="C147" s="191">
        <f>SUM(D147:R147)</f>
        <v>6538.26</v>
      </c>
      <c r="D147" s="197"/>
      <c r="E147" s="270">
        <v>4587.89</v>
      </c>
      <c r="F147" s="197"/>
      <c r="G147" s="269">
        <v>1950.37</v>
      </c>
      <c r="H147" s="197"/>
      <c r="I147" s="267"/>
      <c r="J147" s="197"/>
      <c r="K147" s="197"/>
      <c r="L147" s="199"/>
      <c r="M147" s="241"/>
      <c r="N147" s="197"/>
      <c r="O147" s="197"/>
      <c r="P147" s="197"/>
      <c r="Q147" s="197"/>
      <c r="R147" s="206"/>
      <c r="S147" s="193"/>
      <c r="T147" s="194"/>
      <c r="U147" s="194"/>
      <c r="V147" s="194"/>
      <c r="W147" s="194"/>
      <c r="X147" s="194"/>
      <c r="Y147" s="194"/>
      <c r="Z147" s="194"/>
      <c r="AA147" s="198"/>
      <c r="AB147" s="194"/>
      <c r="AC147" s="195"/>
      <c r="AD147" s="194"/>
      <c r="AE147" s="194"/>
      <c r="AF147" s="196"/>
      <c r="AG147" s="193"/>
      <c r="AH147" s="194"/>
      <c r="AI147" s="194"/>
      <c r="AJ147" s="194"/>
      <c r="AK147" s="194"/>
      <c r="AL147" s="194"/>
      <c r="AM147" s="194"/>
      <c r="AN147" s="194"/>
      <c r="AO147" s="198"/>
      <c r="AP147" s="194"/>
      <c r="AQ147" s="195"/>
      <c r="AR147" s="194"/>
      <c r="AS147" s="194"/>
      <c r="AT147" s="196"/>
    </row>
    <row r="148" spans="1:46" s="70" customFormat="1" ht="12.75">
      <c r="A148" s="75">
        <v>32</v>
      </c>
      <c r="B148" s="76" t="s">
        <v>17</v>
      </c>
      <c r="C148" s="180">
        <f>SUM(C149:C150)</f>
        <v>4680</v>
      </c>
      <c r="D148" s="187">
        <f aca="true" t="shared" si="141" ref="D148:K148">SUM(D149:D150)</f>
        <v>0</v>
      </c>
      <c r="E148" s="270">
        <f t="shared" si="141"/>
        <v>3283.96</v>
      </c>
      <c r="F148" s="187">
        <f t="shared" si="141"/>
        <v>0</v>
      </c>
      <c r="G148" s="270">
        <f t="shared" si="141"/>
        <v>1396.04</v>
      </c>
      <c r="H148" s="187">
        <f t="shared" si="141"/>
        <v>0</v>
      </c>
      <c r="I148" s="262"/>
      <c r="J148" s="187">
        <f t="shared" si="141"/>
        <v>0</v>
      </c>
      <c r="K148" s="187">
        <f t="shared" si="141"/>
        <v>0</v>
      </c>
      <c r="L148" s="201"/>
      <c r="M148" s="254"/>
      <c r="N148" s="187">
        <f>SUM(N149:N150)</f>
        <v>0</v>
      </c>
      <c r="O148" s="187">
        <f>SUM(O149:O150)</f>
        <v>0</v>
      </c>
      <c r="P148" s="187">
        <f>SUM(P149:P150)</f>
        <v>0</v>
      </c>
      <c r="Q148" s="187">
        <f>SUM(Q149:Q150)</f>
        <v>0</v>
      </c>
      <c r="R148" s="207">
        <f>SUM(R149:R150)</f>
        <v>0</v>
      </c>
      <c r="S148" s="180">
        <f>SUM(T148:AF148)</f>
        <v>0</v>
      </c>
      <c r="T148" s="187"/>
      <c r="U148" s="187"/>
      <c r="V148" s="187"/>
      <c r="W148" s="187"/>
      <c r="X148" s="187"/>
      <c r="Y148" s="187"/>
      <c r="Z148" s="187"/>
      <c r="AA148" s="200"/>
      <c r="AB148" s="187"/>
      <c r="AC148" s="188"/>
      <c r="AD148" s="187"/>
      <c r="AE148" s="187"/>
      <c r="AF148" s="189"/>
      <c r="AG148" s="180">
        <f>SUM(AH148:AT148)</f>
        <v>0</v>
      </c>
      <c r="AH148" s="187"/>
      <c r="AI148" s="187"/>
      <c r="AJ148" s="187"/>
      <c r="AK148" s="187"/>
      <c r="AL148" s="187"/>
      <c r="AM148" s="187"/>
      <c r="AN148" s="187"/>
      <c r="AO148" s="200"/>
      <c r="AP148" s="187"/>
      <c r="AQ148" s="188"/>
      <c r="AR148" s="187"/>
      <c r="AS148" s="187"/>
      <c r="AT148" s="189"/>
    </row>
    <row r="149" spans="1:46" ht="12.75">
      <c r="A149" s="77">
        <v>321</v>
      </c>
      <c r="B149" s="78" t="s">
        <v>18</v>
      </c>
      <c r="C149" s="191">
        <f>SUM(D149:R149)</f>
        <v>4680</v>
      </c>
      <c r="D149" s="197"/>
      <c r="E149" s="197">
        <v>3283.96</v>
      </c>
      <c r="F149" s="197"/>
      <c r="G149" s="269">
        <v>1396.04</v>
      </c>
      <c r="H149" s="197"/>
      <c r="I149" s="267"/>
      <c r="J149" s="197"/>
      <c r="K149" s="197"/>
      <c r="L149" s="199"/>
      <c r="M149" s="241"/>
      <c r="N149" s="197"/>
      <c r="O149" s="197"/>
      <c r="P149" s="197"/>
      <c r="Q149" s="197"/>
      <c r="R149" s="206"/>
      <c r="S149" s="193"/>
      <c r="T149" s="194"/>
      <c r="U149" s="194"/>
      <c r="V149" s="194"/>
      <c r="W149" s="194"/>
      <c r="X149" s="194"/>
      <c r="Y149" s="194"/>
      <c r="Z149" s="194"/>
      <c r="AA149" s="198"/>
      <c r="AB149" s="194"/>
      <c r="AC149" s="195"/>
      <c r="AD149" s="194"/>
      <c r="AE149" s="194"/>
      <c r="AF149" s="196"/>
      <c r="AG149" s="193"/>
      <c r="AH149" s="194"/>
      <c r="AI149" s="194"/>
      <c r="AJ149" s="194"/>
      <c r="AK149" s="194"/>
      <c r="AL149" s="194"/>
      <c r="AM149" s="194"/>
      <c r="AN149" s="194"/>
      <c r="AO149" s="198"/>
      <c r="AP149" s="194"/>
      <c r="AQ149" s="195"/>
      <c r="AR149" s="194"/>
      <c r="AS149" s="194"/>
      <c r="AT149" s="196"/>
    </row>
    <row r="150" spans="1:46" ht="12.75">
      <c r="A150" s="77">
        <v>323</v>
      </c>
      <c r="B150" s="78" t="s">
        <v>20</v>
      </c>
      <c r="C150" s="191">
        <f>SUM(D150:R150)</f>
        <v>0</v>
      </c>
      <c r="D150" s="197"/>
      <c r="E150" s="197"/>
      <c r="F150" s="197"/>
      <c r="G150" s="197"/>
      <c r="H150" s="197"/>
      <c r="I150" s="267"/>
      <c r="J150" s="197"/>
      <c r="K150" s="197"/>
      <c r="L150" s="199"/>
      <c r="M150" s="241"/>
      <c r="N150" s="197"/>
      <c r="O150" s="197"/>
      <c r="P150" s="197"/>
      <c r="Q150" s="197"/>
      <c r="R150" s="206"/>
      <c r="S150" s="193"/>
      <c r="T150" s="194"/>
      <c r="U150" s="194"/>
      <c r="V150" s="194"/>
      <c r="W150" s="194"/>
      <c r="X150" s="194"/>
      <c r="Y150" s="194"/>
      <c r="Z150" s="194"/>
      <c r="AA150" s="198"/>
      <c r="AB150" s="194"/>
      <c r="AC150" s="195"/>
      <c r="AD150" s="194"/>
      <c r="AE150" s="194"/>
      <c r="AF150" s="196"/>
      <c r="AG150" s="193"/>
      <c r="AH150" s="194"/>
      <c r="AI150" s="194"/>
      <c r="AJ150" s="194"/>
      <c r="AK150" s="194"/>
      <c r="AL150" s="194"/>
      <c r="AM150" s="194"/>
      <c r="AN150" s="194"/>
      <c r="AO150" s="198"/>
      <c r="AP150" s="194"/>
      <c r="AQ150" s="195"/>
      <c r="AR150" s="194"/>
      <c r="AS150" s="194"/>
      <c r="AT150" s="196"/>
    </row>
    <row r="151" spans="1:46" s="70" customFormat="1" ht="25.5" customHeight="1">
      <c r="A151" s="73" t="s">
        <v>170</v>
      </c>
      <c r="B151" s="74" t="s">
        <v>183</v>
      </c>
      <c r="C151" s="180">
        <f>SUM(C152)</f>
        <v>26578</v>
      </c>
      <c r="D151" s="184">
        <f aca="true" t="shared" si="142" ref="D151:K151">SUM(D152)</f>
        <v>0</v>
      </c>
      <c r="E151" s="274">
        <f t="shared" si="142"/>
        <v>18649.78</v>
      </c>
      <c r="F151" s="184">
        <f t="shared" si="142"/>
        <v>0</v>
      </c>
      <c r="G151" s="274">
        <f t="shared" si="142"/>
        <v>7928.219999999999</v>
      </c>
      <c r="H151" s="184">
        <f t="shared" si="142"/>
        <v>0</v>
      </c>
      <c r="I151" s="265"/>
      <c r="J151" s="184">
        <f t="shared" si="142"/>
        <v>0</v>
      </c>
      <c r="K151" s="184">
        <f t="shared" si="142"/>
        <v>0</v>
      </c>
      <c r="L151" s="203"/>
      <c r="M151" s="258"/>
      <c r="N151" s="184">
        <f aca="true" t="shared" si="143" ref="N151:U151">SUM(N152)</f>
        <v>0</v>
      </c>
      <c r="O151" s="184">
        <f t="shared" si="143"/>
        <v>0</v>
      </c>
      <c r="P151" s="184">
        <f t="shared" si="143"/>
        <v>0</v>
      </c>
      <c r="Q151" s="184">
        <f t="shared" si="143"/>
        <v>0</v>
      </c>
      <c r="R151" s="205">
        <f t="shared" si="143"/>
        <v>0</v>
      </c>
      <c r="S151" s="180">
        <f t="shared" si="143"/>
        <v>0</v>
      </c>
      <c r="T151" s="184">
        <f t="shared" si="143"/>
        <v>0</v>
      </c>
      <c r="U151" s="184">
        <f t="shared" si="143"/>
        <v>0</v>
      </c>
      <c r="V151" s="184">
        <f aca="true" t="shared" si="144" ref="V151:Z152">SUM(V152)</f>
        <v>0</v>
      </c>
      <c r="W151" s="184">
        <f t="shared" si="144"/>
        <v>0</v>
      </c>
      <c r="X151" s="184">
        <f t="shared" si="144"/>
        <v>0</v>
      </c>
      <c r="Y151" s="184">
        <f t="shared" si="144"/>
        <v>0</v>
      </c>
      <c r="Z151" s="184">
        <f t="shared" si="144"/>
        <v>0</v>
      </c>
      <c r="AA151" s="204"/>
      <c r="AB151" s="184">
        <f aca="true" t="shared" si="145" ref="AB151:AF152">SUM(AB152)</f>
        <v>0</v>
      </c>
      <c r="AC151" s="185">
        <f t="shared" si="145"/>
        <v>0</v>
      </c>
      <c r="AD151" s="184">
        <f t="shared" si="145"/>
        <v>0</v>
      </c>
      <c r="AE151" s="184">
        <f t="shared" si="145"/>
        <v>0</v>
      </c>
      <c r="AF151" s="186">
        <f t="shared" si="145"/>
        <v>0</v>
      </c>
      <c r="AG151" s="180">
        <f aca="true" t="shared" si="146" ref="AG151:AN152">SUM(AG152)</f>
        <v>0</v>
      </c>
      <c r="AH151" s="184">
        <f t="shared" si="146"/>
        <v>0</v>
      </c>
      <c r="AI151" s="184">
        <f t="shared" si="146"/>
        <v>0</v>
      </c>
      <c r="AJ151" s="184">
        <f t="shared" si="146"/>
        <v>0</v>
      </c>
      <c r="AK151" s="184">
        <f t="shared" si="146"/>
        <v>0</v>
      </c>
      <c r="AL151" s="184">
        <f t="shared" si="146"/>
        <v>0</v>
      </c>
      <c r="AM151" s="184">
        <f t="shared" si="146"/>
        <v>0</v>
      </c>
      <c r="AN151" s="184">
        <f t="shared" si="146"/>
        <v>0</v>
      </c>
      <c r="AO151" s="204"/>
      <c r="AP151" s="184">
        <f aca="true" t="shared" si="147" ref="AP151:AT152">SUM(AP152)</f>
        <v>0</v>
      </c>
      <c r="AQ151" s="185">
        <f t="shared" si="147"/>
        <v>0</v>
      </c>
      <c r="AR151" s="184">
        <f t="shared" si="147"/>
        <v>0</v>
      </c>
      <c r="AS151" s="184">
        <f t="shared" si="147"/>
        <v>0</v>
      </c>
      <c r="AT151" s="186">
        <f t="shared" si="147"/>
        <v>0</v>
      </c>
    </row>
    <row r="152" spans="1:46" s="70" customFormat="1" ht="12.75">
      <c r="A152" s="75">
        <v>3</v>
      </c>
      <c r="B152" s="76" t="s">
        <v>50</v>
      </c>
      <c r="C152" s="180">
        <f aca="true" t="shared" si="148" ref="C152:H152">SUM(C153,C157)</f>
        <v>26578</v>
      </c>
      <c r="D152" s="187">
        <f t="shared" si="148"/>
        <v>0</v>
      </c>
      <c r="E152" s="270">
        <f t="shared" si="148"/>
        <v>18649.78</v>
      </c>
      <c r="F152" s="187">
        <f t="shared" si="148"/>
        <v>0</v>
      </c>
      <c r="G152" s="270">
        <f t="shared" si="148"/>
        <v>7928.219999999999</v>
      </c>
      <c r="H152" s="187">
        <f t="shared" si="148"/>
        <v>0</v>
      </c>
      <c r="I152" s="262"/>
      <c r="J152" s="187">
        <f>SUM(J153,J157)</f>
        <v>0</v>
      </c>
      <c r="K152" s="187">
        <f>SUM(K153,K157)</f>
        <v>0</v>
      </c>
      <c r="L152" s="201"/>
      <c r="M152" s="254"/>
      <c r="N152" s="187">
        <f aca="true" t="shared" si="149" ref="N152:U152">SUM(N153,N157)</f>
        <v>0</v>
      </c>
      <c r="O152" s="187">
        <f t="shared" si="149"/>
        <v>0</v>
      </c>
      <c r="P152" s="187">
        <f t="shared" si="149"/>
        <v>0</v>
      </c>
      <c r="Q152" s="187">
        <f t="shared" si="149"/>
        <v>0</v>
      </c>
      <c r="R152" s="207">
        <f t="shared" si="149"/>
        <v>0</v>
      </c>
      <c r="S152" s="180">
        <f t="shared" si="149"/>
        <v>0</v>
      </c>
      <c r="T152" s="187">
        <f t="shared" si="149"/>
        <v>0</v>
      </c>
      <c r="U152" s="187">
        <f t="shared" si="149"/>
        <v>0</v>
      </c>
      <c r="V152" s="187">
        <f t="shared" si="144"/>
        <v>0</v>
      </c>
      <c r="W152" s="187">
        <f t="shared" si="144"/>
        <v>0</v>
      </c>
      <c r="X152" s="187">
        <f t="shared" si="144"/>
        <v>0</v>
      </c>
      <c r="Y152" s="187">
        <f t="shared" si="144"/>
        <v>0</v>
      </c>
      <c r="Z152" s="187">
        <f t="shared" si="144"/>
        <v>0</v>
      </c>
      <c r="AA152" s="200"/>
      <c r="AB152" s="187">
        <f t="shared" si="145"/>
        <v>0</v>
      </c>
      <c r="AC152" s="187">
        <f t="shared" si="145"/>
        <v>0</v>
      </c>
      <c r="AD152" s="187">
        <f t="shared" si="145"/>
        <v>0</v>
      </c>
      <c r="AE152" s="187">
        <f t="shared" si="145"/>
        <v>0</v>
      </c>
      <c r="AF152" s="187">
        <f t="shared" si="145"/>
        <v>0</v>
      </c>
      <c r="AG152" s="180">
        <f t="shared" si="146"/>
        <v>0</v>
      </c>
      <c r="AH152" s="187">
        <f t="shared" si="146"/>
        <v>0</v>
      </c>
      <c r="AI152" s="187">
        <f t="shared" si="146"/>
        <v>0</v>
      </c>
      <c r="AJ152" s="187">
        <f t="shared" si="146"/>
        <v>0</v>
      </c>
      <c r="AK152" s="187">
        <f t="shared" si="146"/>
        <v>0</v>
      </c>
      <c r="AL152" s="187">
        <f t="shared" si="146"/>
        <v>0</v>
      </c>
      <c r="AM152" s="187">
        <f t="shared" si="146"/>
        <v>0</v>
      </c>
      <c r="AN152" s="187">
        <f t="shared" si="146"/>
        <v>0</v>
      </c>
      <c r="AO152" s="200"/>
      <c r="AP152" s="187">
        <f t="shared" si="147"/>
        <v>0</v>
      </c>
      <c r="AQ152" s="187">
        <f t="shared" si="147"/>
        <v>0</v>
      </c>
      <c r="AR152" s="187">
        <f t="shared" si="147"/>
        <v>0</v>
      </c>
      <c r="AS152" s="187">
        <f t="shared" si="147"/>
        <v>0</v>
      </c>
      <c r="AT152" s="187">
        <f t="shared" si="147"/>
        <v>0</v>
      </c>
    </row>
    <row r="153" spans="1:46" s="70" customFormat="1" ht="12.75">
      <c r="A153" s="75">
        <v>31</v>
      </c>
      <c r="B153" s="76" t="s">
        <v>13</v>
      </c>
      <c r="C153" s="180">
        <f aca="true" t="shared" si="150" ref="C153:H153">SUM(C154:C156)</f>
        <v>22578</v>
      </c>
      <c r="D153" s="187">
        <f t="shared" si="150"/>
        <v>0</v>
      </c>
      <c r="E153" s="270">
        <f t="shared" si="150"/>
        <v>15842.98</v>
      </c>
      <c r="F153" s="187">
        <f t="shared" si="150"/>
        <v>0</v>
      </c>
      <c r="G153" s="270">
        <f t="shared" si="150"/>
        <v>6735.0199999999995</v>
      </c>
      <c r="H153" s="187">
        <f t="shared" si="150"/>
        <v>0</v>
      </c>
      <c r="I153" s="262"/>
      <c r="J153" s="187">
        <f>SUM(J154:J156)</f>
        <v>0</v>
      </c>
      <c r="K153" s="187">
        <f>SUM(K154:K156)</f>
        <v>0</v>
      </c>
      <c r="L153" s="201"/>
      <c r="M153" s="254"/>
      <c r="N153" s="187">
        <f>SUM(N154:N156)</f>
        <v>0</v>
      </c>
      <c r="O153" s="187">
        <f>SUM(O154:O156)</f>
        <v>0</v>
      </c>
      <c r="P153" s="187">
        <f>SUM(P154:P156)</f>
        <v>0</v>
      </c>
      <c r="Q153" s="187">
        <f>SUM(Q154:Q156)</f>
        <v>0</v>
      </c>
      <c r="R153" s="207">
        <f>SUM(R154:R156)</f>
        <v>0</v>
      </c>
      <c r="S153" s="180">
        <f>SUM(T153:AF153)</f>
        <v>0</v>
      </c>
      <c r="T153" s="187"/>
      <c r="U153" s="187"/>
      <c r="V153" s="187"/>
      <c r="W153" s="187"/>
      <c r="X153" s="187"/>
      <c r="Y153" s="187"/>
      <c r="Z153" s="187"/>
      <c r="AA153" s="200"/>
      <c r="AB153" s="187"/>
      <c r="AC153" s="188"/>
      <c r="AD153" s="187"/>
      <c r="AE153" s="187"/>
      <c r="AF153" s="189"/>
      <c r="AG153" s="180">
        <f>SUM(AH153:AT153)</f>
        <v>0</v>
      </c>
      <c r="AH153" s="187"/>
      <c r="AI153" s="187"/>
      <c r="AJ153" s="187"/>
      <c r="AK153" s="187"/>
      <c r="AL153" s="187"/>
      <c r="AM153" s="187"/>
      <c r="AN153" s="187"/>
      <c r="AO153" s="200"/>
      <c r="AP153" s="187"/>
      <c r="AQ153" s="188"/>
      <c r="AR153" s="187"/>
      <c r="AS153" s="187"/>
      <c r="AT153" s="189"/>
    </row>
    <row r="154" spans="1:46" ht="12.75">
      <c r="A154" s="77">
        <v>311</v>
      </c>
      <c r="B154" s="78" t="s">
        <v>14</v>
      </c>
      <c r="C154" s="191">
        <f>SUM(D154:R154)</f>
        <v>18865.260000000002</v>
      </c>
      <c r="D154" s="197"/>
      <c r="E154" s="270">
        <v>13237.75</v>
      </c>
      <c r="F154" s="197"/>
      <c r="G154" s="269">
        <v>5627.51</v>
      </c>
      <c r="H154" s="197"/>
      <c r="I154" s="267"/>
      <c r="J154" s="197"/>
      <c r="K154" s="197"/>
      <c r="L154" s="199"/>
      <c r="M154" s="241"/>
      <c r="N154" s="197"/>
      <c r="O154" s="197"/>
      <c r="P154" s="197"/>
      <c r="Q154" s="197"/>
      <c r="R154" s="206"/>
      <c r="S154" s="193"/>
      <c r="T154" s="194"/>
      <c r="U154" s="194"/>
      <c r="V154" s="194"/>
      <c r="W154" s="194"/>
      <c r="X154" s="194"/>
      <c r="Y154" s="194"/>
      <c r="Z154" s="194"/>
      <c r="AA154" s="198"/>
      <c r="AB154" s="194"/>
      <c r="AC154" s="195"/>
      <c r="AD154" s="194"/>
      <c r="AE154" s="194"/>
      <c r="AF154" s="196"/>
      <c r="AG154" s="193"/>
      <c r="AH154" s="194"/>
      <c r="AI154" s="194"/>
      <c r="AJ154" s="194"/>
      <c r="AK154" s="194"/>
      <c r="AL154" s="194"/>
      <c r="AM154" s="194"/>
      <c r="AN154" s="194"/>
      <c r="AO154" s="198"/>
      <c r="AP154" s="194"/>
      <c r="AQ154" s="195"/>
      <c r="AR154" s="194"/>
      <c r="AS154" s="194"/>
      <c r="AT154" s="196"/>
    </row>
    <row r="155" spans="1:46" s="70" customFormat="1" ht="25.5" customHeight="1">
      <c r="A155" s="77">
        <v>312</v>
      </c>
      <c r="B155" s="78" t="s">
        <v>15</v>
      </c>
      <c r="C155" s="191">
        <f>SUM(D155:R155)</f>
        <v>600</v>
      </c>
      <c r="D155" s="197"/>
      <c r="E155" s="270">
        <v>421.02</v>
      </c>
      <c r="F155" s="197"/>
      <c r="G155" s="269">
        <v>178.98</v>
      </c>
      <c r="H155" s="197"/>
      <c r="I155" s="267"/>
      <c r="J155" s="197"/>
      <c r="K155" s="197"/>
      <c r="L155" s="199"/>
      <c r="M155" s="241"/>
      <c r="N155" s="197"/>
      <c r="O155" s="197"/>
      <c r="P155" s="197"/>
      <c r="Q155" s="197"/>
      <c r="R155" s="206"/>
      <c r="S155" s="193"/>
      <c r="T155" s="194"/>
      <c r="U155" s="194"/>
      <c r="V155" s="184">
        <f>SUM(V156,V169)</f>
        <v>0</v>
      </c>
      <c r="W155" s="184">
        <f>SUM(W156,W169)</f>
        <v>0</v>
      </c>
      <c r="X155" s="184">
        <f>SUM(X156,X169)</f>
        <v>0</v>
      </c>
      <c r="Y155" s="184">
        <f>SUM(Y156,Y169)</f>
        <v>0</v>
      </c>
      <c r="Z155" s="184">
        <f>SUM(Z156,Z169)</f>
        <v>0</v>
      </c>
      <c r="AA155" s="204"/>
      <c r="AB155" s="184">
        <f aca="true" t="shared" si="151" ref="AB155:AN155">SUM(AB156,AB169)</f>
        <v>0</v>
      </c>
      <c r="AC155" s="185">
        <f t="shared" si="151"/>
        <v>0</v>
      </c>
      <c r="AD155" s="185">
        <f t="shared" si="151"/>
        <v>0</v>
      </c>
      <c r="AE155" s="185">
        <f t="shared" si="151"/>
        <v>0</v>
      </c>
      <c r="AF155" s="205">
        <f t="shared" si="151"/>
        <v>0</v>
      </c>
      <c r="AG155" s="180">
        <f t="shared" si="151"/>
        <v>0</v>
      </c>
      <c r="AH155" s="184">
        <f t="shared" si="151"/>
        <v>0</v>
      </c>
      <c r="AI155" s="184">
        <f t="shared" si="151"/>
        <v>0</v>
      </c>
      <c r="AJ155" s="184">
        <f t="shared" si="151"/>
        <v>0</v>
      </c>
      <c r="AK155" s="184">
        <f t="shared" si="151"/>
        <v>0</v>
      </c>
      <c r="AL155" s="184">
        <f t="shared" si="151"/>
        <v>0</v>
      </c>
      <c r="AM155" s="184">
        <f t="shared" si="151"/>
        <v>0</v>
      </c>
      <c r="AN155" s="184">
        <f t="shared" si="151"/>
        <v>0</v>
      </c>
      <c r="AO155" s="204"/>
      <c r="AP155" s="184">
        <f>SUM(AP156,AP169)</f>
        <v>0</v>
      </c>
      <c r="AQ155" s="185">
        <f>SUM(AQ156,AQ169)</f>
        <v>0</v>
      </c>
      <c r="AR155" s="185">
        <f>SUM(AR156,AR169)</f>
        <v>0</v>
      </c>
      <c r="AS155" s="185">
        <f>SUM(AS156,AS169)</f>
        <v>0</v>
      </c>
      <c r="AT155" s="205">
        <f>SUM(AT156,AT169)</f>
        <v>0</v>
      </c>
    </row>
    <row r="156" spans="1:46" s="70" customFormat="1" ht="12.75">
      <c r="A156" s="77">
        <v>313</v>
      </c>
      <c r="B156" s="78" t="s">
        <v>16</v>
      </c>
      <c r="C156" s="191">
        <f>SUM(D156:R156)</f>
        <v>3112.74</v>
      </c>
      <c r="D156" s="197"/>
      <c r="E156" s="270">
        <v>2184.21</v>
      </c>
      <c r="F156" s="197"/>
      <c r="G156" s="269">
        <v>928.53</v>
      </c>
      <c r="H156" s="197"/>
      <c r="I156" s="267"/>
      <c r="J156" s="197"/>
      <c r="K156" s="197"/>
      <c r="L156" s="199"/>
      <c r="M156" s="241"/>
      <c r="N156" s="197"/>
      <c r="O156" s="197"/>
      <c r="P156" s="197"/>
      <c r="Q156" s="197"/>
      <c r="R156" s="206"/>
      <c r="S156" s="193"/>
      <c r="T156" s="194"/>
      <c r="U156" s="194"/>
      <c r="V156" s="187">
        <f>SUM(V157,V161,V167)</f>
        <v>0</v>
      </c>
      <c r="W156" s="187">
        <f>SUM(W157,W161,W167)</f>
        <v>0</v>
      </c>
      <c r="X156" s="187">
        <f>SUM(X157,X161,X167)</f>
        <v>0</v>
      </c>
      <c r="Y156" s="187">
        <f>SUM(Y157,Y161,Y167)</f>
        <v>0</v>
      </c>
      <c r="Z156" s="187">
        <f>SUM(Z157,Z161,Z167)</f>
        <v>0</v>
      </c>
      <c r="AA156" s="200"/>
      <c r="AB156" s="187">
        <f aca="true" t="shared" si="152" ref="AB156:AN156">SUM(AB157,AB161,AB167)</f>
        <v>0</v>
      </c>
      <c r="AC156" s="188">
        <f t="shared" si="152"/>
        <v>0</v>
      </c>
      <c r="AD156" s="188">
        <f t="shared" si="152"/>
        <v>0</v>
      </c>
      <c r="AE156" s="188">
        <f t="shared" si="152"/>
        <v>0</v>
      </c>
      <c r="AF156" s="207">
        <f t="shared" si="152"/>
        <v>0</v>
      </c>
      <c r="AG156" s="180">
        <f t="shared" si="152"/>
        <v>0</v>
      </c>
      <c r="AH156" s="187">
        <f t="shared" si="152"/>
        <v>0</v>
      </c>
      <c r="AI156" s="187">
        <f t="shared" si="152"/>
        <v>0</v>
      </c>
      <c r="AJ156" s="187">
        <f t="shared" si="152"/>
        <v>0</v>
      </c>
      <c r="AK156" s="187">
        <f t="shared" si="152"/>
        <v>0</v>
      </c>
      <c r="AL156" s="187">
        <f t="shared" si="152"/>
        <v>0</v>
      </c>
      <c r="AM156" s="187">
        <f t="shared" si="152"/>
        <v>0</v>
      </c>
      <c r="AN156" s="187">
        <f t="shared" si="152"/>
        <v>0</v>
      </c>
      <c r="AO156" s="200"/>
      <c r="AP156" s="187">
        <f>SUM(AP157,AP161,AP167)</f>
        <v>0</v>
      </c>
      <c r="AQ156" s="188">
        <f>SUM(AQ157,AQ161,AQ167)</f>
        <v>0</v>
      </c>
      <c r="AR156" s="188">
        <f>SUM(AR157,AR161,AR167)</f>
        <v>0</v>
      </c>
      <c r="AS156" s="188">
        <f>SUM(AS157,AS161,AS167)</f>
        <v>0</v>
      </c>
      <c r="AT156" s="207">
        <f>SUM(AT157,AT161,AT167)</f>
        <v>0</v>
      </c>
    </row>
    <row r="157" spans="1:46" s="70" customFormat="1" ht="12.75">
      <c r="A157" s="75">
        <v>32</v>
      </c>
      <c r="B157" s="76" t="s">
        <v>17</v>
      </c>
      <c r="C157" s="180">
        <f aca="true" t="shared" si="153" ref="C157:H157">SUM(C158:C159)</f>
        <v>4000</v>
      </c>
      <c r="D157" s="187">
        <f t="shared" si="153"/>
        <v>0</v>
      </c>
      <c r="E157" s="270">
        <f t="shared" si="153"/>
        <v>2806.8</v>
      </c>
      <c r="F157" s="187">
        <f t="shared" si="153"/>
        <v>0</v>
      </c>
      <c r="G157" s="270">
        <f t="shared" si="153"/>
        <v>1193.2</v>
      </c>
      <c r="H157" s="187">
        <f t="shared" si="153"/>
        <v>0</v>
      </c>
      <c r="I157" s="262"/>
      <c r="J157" s="187">
        <f>SUM(J158:J159)</f>
        <v>0</v>
      </c>
      <c r="K157" s="187">
        <f>SUM(K158:K159)</f>
        <v>0</v>
      </c>
      <c r="L157" s="201"/>
      <c r="M157" s="254"/>
      <c r="N157" s="187">
        <f>SUM(N158:N159)</f>
        <v>0</v>
      </c>
      <c r="O157" s="187">
        <f>SUM(O158:O159)</f>
        <v>0</v>
      </c>
      <c r="P157" s="187">
        <f>SUM(P158:P159)</f>
        <v>0</v>
      </c>
      <c r="Q157" s="187">
        <f>SUM(Q158:Q159)</f>
        <v>0</v>
      </c>
      <c r="R157" s="207">
        <f>SUM(R158:R159)</f>
        <v>0</v>
      </c>
      <c r="S157" s="180">
        <f>SUM(T157:AF157)</f>
        <v>0</v>
      </c>
      <c r="T157" s="187"/>
      <c r="U157" s="187"/>
      <c r="V157" s="187"/>
      <c r="W157" s="187"/>
      <c r="X157" s="187"/>
      <c r="Y157" s="187"/>
      <c r="Z157" s="187"/>
      <c r="AA157" s="200"/>
      <c r="AB157" s="187"/>
      <c r="AC157" s="188"/>
      <c r="AD157" s="188"/>
      <c r="AE157" s="188"/>
      <c r="AF157" s="207"/>
      <c r="AG157" s="180">
        <f>SUM(AH157:AT157)</f>
        <v>0</v>
      </c>
      <c r="AH157" s="187"/>
      <c r="AI157" s="187"/>
      <c r="AJ157" s="187"/>
      <c r="AK157" s="187"/>
      <c r="AL157" s="187"/>
      <c r="AM157" s="187"/>
      <c r="AN157" s="187"/>
      <c r="AO157" s="200"/>
      <c r="AP157" s="187"/>
      <c r="AQ157" s="188"/>
      <c r="AR157" s="188"/>
      <c r="AS157" s="188"/>
      <c r="AT157" s="207"/>
    </row>
    <row r="158" spans="1:46" ht="12.75">
      <c r="A158" s="77">
        <v>321</v>
      </c>
      <c r="B158" s="78" t="s">
        <v>18</v>
      </c>
      <c r="C158" s="191">
        <f>SUM(D158:R158)</f>
        <v>4000</v>
      </c>
      <c r="D158" s="197"/>
      <c r="E158" s="197">
        <v>2806.8</v>
      </c>
      <c r="F158" s="197"/>
      <c r="G158" s="269">
        <v>1193.2</v>
      </c>
      <c r="H158" s="197"/>
      <c r="I158" s="267"/>
      <c r="J158" s="197"/>
      <c r="K158" s="197"/>
      <c r="L158" s="199"/>
      <c r="M158" s="241"/>
      <c r="N158" s="197"/>
      <c r="O158" s="197"/>
      <c r="P158" s="197"/>
      <c r="Q158" s="197"/>
      <c r="R158" s="206"/>
      <c r="S158" s="193"/>
      <c r="T158" s="194"/>
      <c r="U158" s="194"/>
      <c r="V158" s="194"/>
      <c r="W158" s="194"/>
      <c r="X158" s="194"/>
      <c r="Y158" s="194"/>
      <c r="Z158" s="194"/>
      <c r="AA158" s="200"/>
      <c r="AB158" s="194"/>
      <c r="AC158" s="195"/>
      <c r="AD158" s="195"/>
      <c r="AE158" s="195"/>
      <c r="AF158" s="212"/>
      <c r="AG158" s="193"/>
      <c r="AH158" s="194"/>
      <c r="AI158" s="194"/>
      <c r="AJ158" s="194"/>
      <c r="AK158" s="194"/>
      <c r="AL158" s="194"/>
      <c r="AM158" s="194"/>
      <c r="AN158" s="194"/>
      <c r="AO158" s="200"/>
      <c r="AP158" s="194"/>
      <c r="AQ158" s="195"/>
      <c r="AR158" s="195"/>
      <c r="AS158" s="195"/>
      <c r="AT158" s="212"/>
    </row>
    <row r="159" spans="1:46" ht="12.75">
      <c r="A159" s="77">
        <v>323</v>
      </c>
      <c r="B159" s="78" t="s">
        <v>20</v>
      </c>
      <c r="C159" s="191">
        <f>SUM(D159:R159)</f>
        <v>0</v>
      </c>
      <c r="D159" s="197"/>
      <c r="E159" s="197"/>
      <c r="F159" s="197"/>
      <c r="G159" s="197"/>
      <c r="H159" s="197"/>
      <c r="I159" s="267"/>
      <c r="J159" s="197"/>
      <c r="K159" s="197"/>
      <c r="L159" s="199"/>
      <c r="M159" s="241"/>
      <c r="N159" s="197"/>
      <c r="O159" s="197"/>
      <c r="P159" s="197"/>
      <c r="Q159" s="197"/>
      <c r="R159" s="206"/>
      <c r="S159" s="193"/>
      <c r="T159" s="194"/>
      <c r="U159" s="194"/>
      <c r="V159" s="194"/>
      <c r="W159" s="194"/>
      <c r="X159" s="194"/>
      <c r="Y159" s="194"/>
      <c r="Z159" s="194"/>
      <c r="AA159" s="200"/>
      <c r="AB159" s="194"/>
      <c r="AC159" s="195"/>
      <c r="AD159" s="195"/>
      <c r="AE159" s="195"/>
      <c r="AF159" s="212"/>
      <c r="AG159" s="193"/>
      <c r="AH159" s="194"/>
      <c r="AI159" s="194"/>
      <c r="AJ159" s="194"/>
      <c r="AK159" s="194"/>
      <c r="AL159" s="194"/>
      <c r="AM159" s="194"/>
      <c r="AN159" s="194"/>
      <c r="AO159" s="200"/>
      <c r="AP159" s="194"/>
      <c r="AQ159" s="195"/>
      <c r="AR159" s="195"/>
      <c r="AS159" s="195"/>
      <c r="AT159" s="212"/>
    </row>
    <row r="160" spans="1:46" ht="12.75">
      <c r="A160" s="73" t="s">
        <v>155</v>
      </c>
      <c r="B160" s="74" t="s">
        <v>156</v>
      </c>
      <c r="C160" s="180">
        <f>SUM(C161)</f>
        <v>9784.2</v>
      </c>
      <c r="D160" s="184">
        <f aca="true" t="shared" si="154" ref="D160:K161">SUM(D161)</f>
        <v>0</v>
      </c>
      <c r="E160" s="274">
        <f t="shared" si="154"/>
        <v>1226.18</v>
      </c>
      <c r="F160" s="184">
        <f t="shared" si="154"/>
        <v>0</v>
      </c>
      <c r="G160" s="274">
        <f t="shared" si="154"/>
        <v>8558.02</v>
      </c>
      <c r="H160" s="184">
        <f t="shared" si="154"/>
        <v>0</v>
      </c>
      <c r="I160" s="265"/>
      <c r="J160" s="184">
        <f t="shared" si="154"/>
        <v>0</v>
      </c>
      <c r="K160" s="184">
        <f t="shared" si="154"/>
        <v>0</v>
      </c>
      <c r="L160" s="203"/>
      <c r="M160" s="258"/>
      <c r="N160" s="184">
        <f aca="true" t="shared" si="155" ref="N160:Q161">SUM(N161)</f>
        <v>0</v>
      </c>
      <c r="O160" s="184">
        <f t="shared" si="155"/>
        <v>0</v>
      </c>
      <c r="P160" s="184">
        <f t="shared" si="155"/>
        <v>0</v>
      </c>
      <c r="Q160" s="184">
        <f t="shared" si="155"/>
        <v>0</v>
      </c>
      <c r="R160" s="205">
        <f aca="true" t="shared" si="156" ref="R160:U161">SUM(R161)</f>
        <v>0</v>
      </c>
      <c r="S160" s="180">
        <f t="shared" si="156"/>
        <v>0</v>
      </c>
      <c r="T160" s="184">
        <f t="shared" si="156"/>
        <v>0</v>
      </c>
      <c r="U160" s="184">
        <f t="shared" si="156"/>
        <v>0</v>
      </c>
      <c r="V160" s="194"/>
      <c r="W160" s="194"/>
      <c r="X160" s="194"/>
      <c r="Y160" s="194"/>
      <c r="Z160" s="194"/>
      <c r="AA160" s="200"/>
      <c r="AB160" s="194"/>
      <c r="AC160" s="195"/>
      <c r="AD160" s="195"/>
      <c r="AE160" s="195"/>
      <c r="AF160" s="212"/>
      <c r="AG160" s="193"/>
      <c r="AH160" s="194"/>
      <c r="AI160" s="194"/>
      <c r="AJ160" s="194"/>
      <c r="AK160" s="194"/>
      <c r="AL160" s="194"/>
      <c r="AM160" s="194"/>
      <c r="AN160" s="194"/>
      <c r="AO160" s="200"/>
      <c r="AP160" s="194"/>
      <c r="AQ160" s="195"/>
      <c r="AR160" s="195"/>
      <c r="AS160" s="195"/>
      <c r="AT160" s="212"/>
    </row>
    <row r="161" spans="1:46" s="70" customFormat="1" ht="12.75">
      <c r="A161" s="75">
        <v>3</v>
      </c>
      <c r="B161" s="76" t="s">
        <v>50</v>
      </c>
      <c r="C161" s="180">
        <f>SUM(C162)</f>
        <v>9784.2</v>
      </c>
      <c r="D161" s="187">
        <f t="shared" si="154"/>
        <v>0</v>
      </c>
      <c r="E161" s="270">
        <f t="shared" si="154"/>
        <v>1226.18</v>
      </c>
      <c r="F161" s="187">
        <f t="shared" si="154"/>
        <v>0</v>
      </c>
      <c r="G161" s="270">
        <f t="shared" si="154"/>
        <v>8558.02</v>
      </c>
      <c r="H161" s="187">
        <f t="shared" si="154"/>
        <v>0</v>
      </c>
      <c r="I161" s="262"/>
      <c r="J161" s="187">
        <f t="shared" si="154"/>
        <v>0</v>
      </c>
      <c r="K161" s="187">
        <f t="shared" si="154"/>
        <v>0</v>
      </c>
      <c r="L161" s="201"/>
      <c r="M161" s="254"/>
      <c r="N161" s="187">
        <f t="shared" si="155"/>
        <v>0</v>
      </c>
      <c r="O161" s="187">
        <f t="shared" si="155"/>
        <v>0</v>
      </c>
      <c r="P161" s="187">
        <f t="shared" si="155"/>
        <v>0</v>
      </c>
      <c r="Q161" s="187">
        <f t="shared" si="155"/>
        <v>0</v>
      </c>
      <c r="R161" s="207">
        <f t="shared" si="156"/>
        <v>0</v>
      </c>
      <c r="S161" s="180">
        <f t="shared" si="156"/>
        <v>0</v>
      </c>
      <c r="T161" s="187">
        <f t="shared" si="156"/>
        <v>0</v>
      </c>
      <c r="U161" s="187">
        <f t="shared" si="156"/>
        <v>0</v>
      </c>
      <c r="V161" s="187"/>
      <c r="W161" s="187"/>
      <c r="X161" s="187"/>
      <c r="Y161" s="187"/>
      <c r="Z161" s="187"/>
      <c r="AA161" s="200"/>
      <c r="AB161" s="187"/>
      <c r="AC161" s="188"/>
      <c r="AD161" s="188"/>
      <c r="AE161" s="188"/>
      <c r="AF161" s="207"/>
      <c r="AG161" s="180">
        <f>SUM(AH161:AT161)</f>
        <v>0</v>
      </c>
      <c r="AH161" s="187"/>
      <c r="AI161" s="187"/>
      <c r="AJ161" s="187"/>
      <c r="AK161" s="187"/>
      <c r="AL161" s="187"/>
      <c r="AM161" s="187"/>
      <c r="AN161" s="187"/>
      <c r="AO161" s="200"/>
      <c r="AP161" s="187"/>
      <c r="AQ161" s="188"/>
      <c r="AR161" s="188"/>
      <c r="AS161" s="188"/>
      <c r="AT161" s="207"/>
    </row>
    <row r="162" spans="1:46" ht="12.75">
      <c r="A162" s="75">
        <v>32</v>
      </c>
      <c r="B162" s="76" t="s">
        <v>17</v>
      </c>
      <c r="C162" s="180">
        <f>SUM(C163:C163)</f>
        <v>9784.2</v>
      </c>
      <c r="D162" s="187">
        <f aca="true" t="shared" si="157" ref="D162:K162">SUM(D163:D163)</f>
        <v>0</v>
      </c>
      <c r="E162" s="270">
        <f t="shared" si="157"/>
        <v>1226.18</v>
      </c>
      <c r="F162" s="187">
        <f t="shared" si="157"/>
        <v>0</v>
      </c>
      <c r="G162" s="270">
        <f t="shared" si="157"/>
        <v>8558.02</v>
      </c>
      <c r="H162" s="187">
        <f t="shared" si="157"/>
        <v>0</v>
      </c>
      <c r="I162" s="262"/>
      <c r="J162" s="187">
        <f t="shared" si="157"/>
        <v>0</v>
      </c>
      <c r="K162" s="187">
        <f t="shared" si="157"/>
        <v>0</v>
      </c>
      <c r="L162" s="201"/>
      <c r="M162" s="254"/>
      <c r="N162" s="187">
        <f>SUM(N163:N163)</f>
        <v>0</v>
      </c>
      <c r="O162" s="187">
        <f>SUM(O163:O163)</f>
        <v>0</v>
      </c>
      <c r="P162" s="187">
        <f>SUM(P163:P163)</f>
        <v>0</v>
      </c>
      <c r="Q162" s="187">
        <f>SUM(Q163:Q163)</f>
        <v>0</v>
      </c>
      <c r="R162" s="207">
        <f>SUM(R163:R163)</f>
        <v>0</v>
      </c>
      <c r="S162" s="180">
        <f>SUM(T153:AF153)</f>
        <v>0</v>
      </c>
      <c r="T162" s="187"/>
      <c r="U162" s="187"/>
      <c r="V162" s="194"/>
      <c r="W162" s="194"/>
      <c r="X162" s="194"/>
      <c r="Y162" s="194"/>
      <c r="Z162" s="194"/>
      <c r="AA162" s="200"/>
      <c r="AB162" s="194"/>
      <c r="AC162" s="195"/>
      <c r="AD162" s="195"/>
      <c r="AE162" s="195"/>
      <c r="AF162" s="212"/>
      <c r="AG162" s="193"/>
      <c r="AH162" s="194"/>
      <c r="AI162" s="194"/>
      <c r="AJ162" s="194"/>
      <c r="AK162" s="194"/>
      <c r="AL162" s="194"/>
      <c r="AM162" s="194"/>
      <c r="AN162" s="194"/>
      <c r="AO162" s="200"/>
      <c r="AP162" s="194"/>
      <c r="AQ162" s="195"/>
      <c r="AR162" s="195"/>
      <c r="AS162" s="195"/>
      <c r="AT162" s="212"/>
    </row>
    <row r="163" spans="1:46" ht="12.75">
      <c r="A163" s="77">
        <v>322</v>
      </c>
      <c r="B163" s="78" t="s">
        <v>19</v>
      </c>
      <c r="C163" s="191">
        <f>SUM(D163:R163)</f>
        <v>9784.2</v>
      </c>
      <c r="D163" s="197"/>
      <c r="E163" s="269">
        <v>1226.18</v>
      </c>
      <c r="F163" s="197"/>
      <c r="G163" s="269">
        <v>8558.02</v>
      </c>
      <c r="H163" s="197"/>
      <c r="I163" s="267"/>
      <c r="J163" s="197"/>
      <c r="K163" s="197"/>
      <c r="L163" s="199"/>
      <c r="M163" s="241"/>
      <c r="N163" s="197"/>
      <c r="O163" s="197"/>
      <c r="P163" s="197"/>
      <c r="Q163" s="197"/>
      <c r="R163" s="206"/>
      <c r="S163" s="193"/>
      <c r="T163" s="194"/>
      <c r="U163" s="194"/>
      <c r="V163" s="194"/>
      <c r="W163" s="194"/>
      <c r="X163" s="194"/>
      <c r="Y163" s="194"/>
      <c r="Z163" s="194"/>
      <c r="AA163" s="200"/>
      <c r="AB163" s="194"/>
      <c r="AC163" s="195"/>
      <c r="AD163" s="195"/>
      <c r="AE163" s="195"/>
      <c r="AF163" s="212"/>
      <c r="AG163" s="193"/>
      <c r="AH163" s="194"/>
      <c r="AI163" s="194"/>
      <c r="AJ163" s="194"/>
      <c r="AK163" s="194"/>
      <c r="AL163" s="194"/>
      <c r="AM163" s="194"/>
      <c r="AN163" s="194"/>
      <c r="AO163" s="200"/>
      <c r="AP163" s="194"/>
      <c r="AQ163" s="195"/>
      <c r="AR163" s="195"/>
      <c r="AS163" s="195"/>
      <c r="AT163" s="212"/>
    </row>
    <row r="164" spans="1:46" ht="12.75">
      <c r="A164" s="73"/>
      <c r="B164" s="74" t="s">
        <v>157</v>
      </c>
      <c r="C164" s="180">
        <f aca="true" t="shared" si="158" ref="C164:K164">SUM(C165,C178)</f>
        <v>0</v>
      </c>
      <c r="D164" s="184">
        <f t="shared" si="158"/>
        <v>0</v>
      </c>
      <c r="E164" s="184">
        <f t="shared" si="158"/>
        <v>0</v>
      </c>
      <c r="F164" s="184">
        <f t="shared" si="158"/>
        <v>0</v>
      </c>
      <c r="G164" s="184">
        <f t="shared" si="158"/>
        <v>0</v>
      </c>
      <c r="H164" s="184">
        <f t="shared" si="158"/>
        <v>0</v>
      </c>
      <c r="I164" s="265"/>
      <c r="J164" s="184">
        <f t="shared" si="158"/>
        <v>0</v>
      </c>
      <c r="K164" s="184">
        <f t="shared" si="158"/>
        <v>0</v>
      </c>
      <c r="L164" s="203"/>
      <c r="M164" s="258"/>
      <c r="N164" s="184">
        <f aca="true" t="shared" si="159" ref="N164:U164">SUM(N165,N178)</f>
        <v>0</v>
      </c>
      <c r="O164" s="184">
        <f t="shared" si="159"/>
        <v>0</v>
      </c>
      <c r="P164" s="184">
        <f t="shared" si="159"/>
        <v>0</v>
      </c>
      <c r="Q164" s="184">
        <f t="shared" si="159"/>
        <v>0</v>
      </c>
      <c r="R164" s="205">
        <f t="shared" si="159"/>
        <v>0</v>
      </c>
      <c r="S164" s="180">
        <f t="shared" si="159"/>
        <v>0</v>
      </c>
      <c r="T164" s="184">
        <f t="shared" si="159"/>
        <v>0</v>
      </c>
      <c r="U164" s="184">
        <f t="shared" si="159"/>
        <v>0</v>
      </c>
      <c r="V164" s="194"/>
      <c r="W164" s="194"/>
      <c r="X164" s="194"/>
      <c r="Y164" s="194"/>
      <c r="Z164" s="194"/>
      <c r="AA164" s="200"/>
      <c r="AB164" s="194"/>
      <c r="AC164" s="195"/>
      <c r="AD164" s="195"/>
      <c r="AE164" s="195"/>
      <c r="AF164" s="212"/>
      <c r="AG164" s="193"/>
      <c r="AH164" s="194"/>
      <c r="AI164" s="194"/>
      <c r="AJ164" s="194"/>
      <c r="AK164" s="194"/>
      <c r="AL164" s="194"/>
      <c r="AM164" s="194"/>
      <c r="AN164" s="194"/>
      <c r="AO164" s="200"/>
      <c r="AP164" s="194"/>
      <c r="AQ164" s="195"/>
      <c r="AR164" s="195"/>
      <c r="AS164" s="195"/>
      <c r="AT164" s="212"/>
    </row>
    <row r="165" spans="1:46" ht="12.75">
      <c r="A165" s="75">
        <v>3</v>
      </c>
      <c r="B165" s="76" t="s">
        <v>50</v>
      </c>
      <c r="C165" s="180">
        <f aca="true" t="shared" si="160" ref="C165:K165">SUM(C166,C170,C176)</f>
        <v>0</v>
      </c>
      <c r="D165" s="187">
        <f t="shared" si="160"/>
        <v>0</v>
      </c>
      <c r="E165" s="187">
        <f t="shared" si="160"/>
        <v>0</v>
      </c>
      <c r="F165" s="187">
        <f t="shared" si="160"/>
        <v>0</v>
      </c>
      <c r="G165" s="187">
        <f t="shared" si="160"/>
        <v>0</v>
      </c>
      <c r="H165" s="187">
        <f t="shared" si="160"/>
        <v>0</v>
      </c>
      <c r="I165" s="262"/>
      <c r="J165" s="187">
        <f t="shared" si="160"/>
        <v>0</v>
      </c>
      <c r="K165" s="187">
        <f t="shared" si="160"/>
        <v>0</v>
      </c>
      <c r="L165" s="201"/>
      <c r="M165" s="254"/>
      <c r="N165" s="187">
        <f aca="true" t="shared" si="161" ref="N165:U165">SUM(N166,N170,N176)</f>
        <v>0</v>
      </c>
      <c r="O165" s="187">
        <f t="shared" si="161"/>
        <v>0</v>
      </c>
      <c r="P165" s="187">
        <f t="shared" si="161"/>
        <v>0</v>
      </c>
      <c r="Q165" s="187">
        <f t="shared" si="161"/>
        <v>0</v>
      </c>
      <c r="R165" s="207">
        <f t="shared" si="161"/>
        <v>0</v>
      </c>
      <c r="S165" s="180">
        <f t="shared" si="161"/>
        <v>0</v>
      </c>
      <c r="T165" s="187">
        <f t="shared" si="161"/>
        <v>0</v>
      </c>
      <c r="U165" s="187">
        <f t="shared" si="161"/>
        <v>0</v>
      </c>
      <c r="V165" s="194"/>
      <c r="W165" s="194"/>
      <c r="X165" s="194"/>
      <c r="Y165" s="194"/>
      <c r="Z165" s="194"/>
      <c r="AA165" s="200"/>
      <c r="AB165" s="194"/>
      <c r="AC165" s="195"/>
      <c r="AD165" s="195"/>
      <c r="AE165" s="195"/>
      <c r="AF165" s="212"/>
      <c r="AG165" s="193"/>
      <c r="AH165" s="194"/>
      <c r="AI165" s="194"/>
      <c r="AJ165" s="194"/>
      <c r="AK165" s="194"/>
      <c r="AL165" s="194"/>
      <c r="AM165" s="194"/>
      <c r="AN165" s="194"/>
      <c r="AO165" s="200"/>
      <c r="AP165" s="194"/>
      <c r="AQ165" s="195"/>
      <c r="AR165" s="195"/>
      <c r="AS165" s="195"/>
      <c r="AT165" s="212"/>
    </row>
    <row r="166" spans="1:46" ht="12.75">
      <c r="A166" s="75">
        <v>31</v>
      </c>
      <c r="B166" s="76" t="s">
        <v>13</v>
      </c>
      <c r="C166" s="180">
        <f aca="true" t="shared" si="162" ref="C166:K166">SUM(C167,C168,C169)</f>
        <v>0</v>
      </c>
      <c r="D166" s="187">
        <f t="shared" si="162"/>
        <v>0</v>
      </c>
      <c r="E166" s="187">
        <f t="shared" si="162"/>
        <v>0</v>
      </c>
      <c r="F166" s="187">
        <f t="shared" si="162"/>
        <v>0</v>
      </c>
      <c r="G166" s="187">
        <f t="shared" si="162"/>
        <v>0</v>
      </c>
      <c r="H166" s="187">
        <f t="shared" si="162"/>
        <v>0</v>
      </c>
      <c r="I166" s="262"/>
      <c r="J166" s="187">
        <f t="shared" si="162"/>
        <v>0</v>
      </c>
      <c r="K166" s="187">
        <f t="shared" si="162"/>
        <v>0</v>
      </c>
      <c r="L166" s="201"/>
      <c r="M166" s="254"/>
      <c r="N166" s="187">
        <f>SUM(N167,N168,N169)</f>
        <v>0</v>
      </c>
      <c r="O166" s="187">
        <f>SUM(O167,O168,O169)</f>
        <v>0</v>
      </c>
      <c r="P166" s="187">
        <f>SUM(P167,P168,P169)</f>
        <v>0</v>
      </c>
      <c r="Q166" s="187">
        <f>SUM(Q167,Q168,Q169)</f>
        <v>0</v>
      </c>
      <c r="R166" s="207">
        <f>SUM(R167,R168,R169)</f>
        <v>0</v>
      </c>
      <c r="S166" s="180">
        <f>SUM(T157:AF157)</f>
        <v>0</v>
      </c>
      <c r="T166" s="187"/>
      <c r="U166" s="187"/>
      <c r="V166" s="194"/>
      <c r="W166" s="194"/>
      <c r="X166" s="194"/>
      <c r="Y166" s="194"/>
      <c r="Z166" s="194"/>
      <c r="AA166" s="200"/>
      <c r="AB166" s="194"/>
      <c r="AC166" s="195"/>
      <c r="AD166" s="195"/>
      <c r="AE166" s="195"/>
      <c r="AF166" s="212"/>
      <c r="AG166" s="193"/>
      <c r="AH166" s="194"/>
      <c r="AI166" s="194"/>
      <c r="AJ166" s="194"/>
      <c r="AK166" s="194"/>
      <c r="AL166" s="194"/>
      <c r="AM166" s="194"/>
      <c r="AN166" s="194"/>
      <c r="AO166" s="200"/>
      <c r="AP166" s="194"/>
      <c r="AQ166" s="195"/>
      <c r="AR166" s="195"/>
      <c r="AS166" s="195"/>
      <c r="AT166" s="212"/>
    </row>
    <row r="167" spans="1:46" s="70" customFormat="1" ht="12.75">
      <c r="A167" s="77">
        <v>311</v>
      </c>
      <c r="B167" s="78" t="s">
        <v>14</v>
      </c>
      <c r="C167" s="211">
        <f>SUM(D167:R167)</f>
        <v>0</v>
      </c>
      <c r="D167" s="197"/>
      <c r="E167" s="197"/>
      <c r="F167" s="197"/>
      <c r="G167" s="197"/>
      <c r="H167" s="197"/>
      <c r="I167" s="267"/>
      <c r="J167" s="197"/>
      <c r="K167" s="197"/>
      <c r="L167" s="201"/>
      <c r="M167" s="254"/>
      <c r="N167" s="197"/>
      <c r="O167" s="197"/>
      <c r="P167" s="197"/>
      <c r="Q167" s="197"/>
      <c r="R167" s="206"/>
      <c r="S167" s="193"/>
      <c r="T167" s="194"/>
      <c r="U167" s="194"/>
      <c r="V167" s="187"/>
      <c r="W167" s="187"/>
      <c r="X167" s="187"/>
      <c r="Y167" s="187"/>
      <c r="Z167" s="187"/>
      <c r="AA167" s="200"/>
      <c r="AB167" s="187"/>
      <c r="AC167" s="188"/>
      <c r="AD167" s="188"/>
      <c r="AE167" s="188"/>
      <c r="AF167" s="207"/>
      <c r="AG167" s="180">
        <f>SUM(AH167:AT167)</f>
        <v>0</v>
      </c>
      <c r="AH167" s="187"/>
      <c r="AI167" s="187"/>
      <c r="AJ167" s="187"/>
      <c r="AK167" s="187"/>
      <c r="AL167" s="187"/>
      <c r="AM167" s="187"/>
      <c r="AN167" s="187"/>
      <c r="AO167" s="200"/>
      <c r="AP167" s="187"/>
      <c r="AQ167" s="188"/>
      <c r="AR167" s="188"/>
      <c r="AS167" s="188"/>
      <c r="AT167" s="207"/>
    </row>
    <row r="168" spans="1:46" ht="12.75">
      <c r="A168" s="77">
        <v>312</v>
      </c>
      <c r="B168" s="78" t="s">
        <v>15</v>
      </c>
      <c r="C168" s="211">
        <f>SUM(D168:R168)</f>
        <v>0</v>
      </c>
      <c r="D168" s="197"/>
      <c r="E168" s="197"/>
      <c r="F168" s="197"/>
      <c r="G168" s="197"/>
      <c r="H168" s="197"/>
      <c r="I168" s="267"/>
      <c r="J168" s="197"/>
      <c r="K168" s="197"/>
      <c r="L168" s="201"/>
      <c r="M168" s="254"/>
      <c r="N168" s="197"/>
      <c r="O168" s="197"/>
      <c r="P168" s="197"/>
      <c r="Q168" s="197"/>
      <c r="R168" s="206"/>
      <c r="S168" s="193"/>
      <c r="T168" s="194"/>
      <c r="U168" s="194"/>
      <c r="V168" s="194"/>
      <c r="W168" s="194"/>
      <c r="X168" s="194"/>
      <c r="Y168" s="194"/>
      <c r="Z168" s="194"/>
      <c r="AA168" s="200"/>
      <c r="AB168" s="194"/>
      <c r="AC168" s="195"/>
      <c r="AD168" s="195"/>
      <c r="AE168" s="195"/>
      <c r="AF168" s="212"/>
      <c r="AG168" s="202"/>
      <c r="AH168" s="194"/>
      <c r="AI168" s="194"/>
      <c r="AJ168" s="194"/>
      <c r="AK168" s="194"/>
      <c r="AL168" s="194"/>
      <c r="AM168" s="194"/>
      <c r="AN168" s="194"/>
      <c r="AO168" s="200"/>
      <c r="AP168" s="194"/>
      <c r="AQ168" s="195"/>
      <c r="AR168" s="195"/>
      <c r="AS168" s="195"/>
      <c r="AT168" s="212"/>
    </row>
    <row r="169" spans="1:46" s="70" customFormat="1" ht="12.75">
      <c r="A169" s="77">
        <v>313</v>
      </c>
      <c r="B169" s="78" t="s">
        <v>16</v>
      </c>
      <c r="C169" s="211">
        <f>SUM(D169:R169)</f>
        <v>0</v>
      </c>
      <c r="D169" s="197"/>
      <c r="E169" s="197"/>
      <c r="F169" s="197"/>
      <c r="G169" s="197"/>
      <c r="H169" s="197"/>
      <c r="I169" s="267"/>
      <c r="J169" s="197"/>
      <c r="K169" s="197"/>
      <c r="L169" s="201"/>
      <c r="M169" s="254"/>
      <c r="N169" s="197"/>
      <c r="O169" s="197"/>
      <c r="P169" s="197"/>
      <c r="Q169" s="197"/>
      <c r="R169" s="206"/>
      <c r="S169" s="193"/>
      <c r="T169" s="194"/>
      <c r="U169" s="194"/>
      <c r="V169" s="187">
        <f>SUM(V170,V175)</f>
        <v>0</v>
      </c>
      <c r="W169" s="187">
        <f>SUM(W170,W175)</f>
        <v>0</v>
      </c>
      <c r="X169" s="187">
        <f>SUM(X170,X175)</f>
        <v>0</v>
      </c>
      <c r="Y169" s="187">
        <f>SUM(Y170,Y175)</f>
        <v>0</v>
      </c>
      <c r="Z169" s="187">
        <f>SUM(Z170,Z175)</f>
        <v>0</v>
      </c>
      <c r="AA169" s="200"/>
      <c r="AB169" s="187">
        <f aca="true" t="shared" si="163" ref="AB169:AN169">SUM(AB170,AB175)</f>
        <v>0</v>
      </c>
      <c r="AC169" s="188">
        <f t="shared" si="163"/>
        <v>0</v>
      </c>
      <c r="AD169" s="188">
        <f t="shared" si="163"/>
        <v>0</v>
      </c>
      <c r="AE169" s="188">
        <f t="shared" si="163"/>
        <v>0</v>
      </c>
      <c r="AF169" s="207">
        <f t="shared" si="163"/>
        <v>0</v>
      </c>
      <c r="AG169" s="180">
        <f t="shared" si="163"/>
        <v>0</v>
      </c>
      <c r="AH169" s="187">
        <f t="shared" si="163"/>
        <v>0</v>
      </c>
      <c r="AI169" s="187">
        <f t="shared" si="163"/>
        <v>0</v>
      </c>
      <c r="AJ169" s="187">
        <f t="shared" si="163"/>
        <v>0</v>
      </c>
      <c r="AK169" s="187">
        <f t="shared" si="163"/>
        <v>0</v>
      </c>
      <c r="AL169" s="187">
        <f t="shared" si="163"/>
        <v>0</v>
      </c>
      <c r="AM169" s="187">
        <f t="shared" si="163"/>
        <v>0</v>
      </c>
      <c r="AN169" s="187">
        <f t="shared" si="163"/>
        <v>0</v>
      </c>
      <c r="AO169" s="200"/>
      <c r="AP169" s="187">
        <f>SUM(AP170,AP175)</f>
        <v>0</v>
      </c>
      <c r="AQ169" s="188">
        <f>SUM(AQ170,AQ175)</f>
        <v>0</v>
      </c>
      <c r="AR169" s="188">
        <f>SUM(AR170,AR175)</f>
        <v>0</v>
      </c>
      <c r="AS169" s="188">
        <f>SUM(AS170,AS175)</f>
        <v>0</v>
      </c>
      <c r="AT169" s="207">
        <f>SUM(AT170,AT175)</f>
        <v>0</v>
      </c>
    </row>
    <row r="170" spans="1:46" s="70" customFormat="1" ht="12.75">
      <c r="A170" s="75">
        <v>32</v>
      </c>
      <c r="B170" s="76" t="s">
        <v>17</v>
      </c>
      <c r="C170" s="180">
        <f aca="true" t="shared" si="164" ref="C170:K170">SUM(C171:C175)</f>
        <v>0</v>
      </c>
      <c r="D170" s="187">
        <f t="shared" si="164"/>
        <v>0</v>
      </c>
      <c r="E170" s="187">
        <f t="shared" si="164"/>
        <v>0</v>
      </c>
      <c r="F170" s="187">
        <f t="shared" si="164"/>
        <v>0</v>
      </c>
      <c r="G170" s="187">
        <f t="shared" si="164"/>
        <v>0</v>
      </c>
      <c r="H170" s="187">
        <f t="shared" si="164"/>
        <v>0</v>
      </c>
      <c r="I170" s="262"/>
      <c r="J170" s="187">
        <f t="shared" si="164"/>
        <v>0</v>
      </c>
      <c r="K170" s="187">
        <f t="shared" si="164"/>
        <v>0</v>
      </c>
      <c r="L170" s="201"/>
      <c r="M170" s="254"/>
      <c r="N170" s="187">
        <f>SUM(N171:N175)</f>
        <v>0</v>
      </c>
      <c r="O170" s="187">
        <f>SUM(O171:O175)</f>
        <v>0</v>
      </c>
      <c r="P170" s="187">
        <f>SUM(P171:P175)</f>
        <v>0</v>
      </c>
      <c r="Q170" s="187">
        <f>SUM(Q171:Q175)</f>
        <v>0</v>
      </c>
      <c r="R170" s="207">
        <f>SUM(R171:R175)</f>
        <v>0</v>
      </c>
      <c r="S170" s="180">
        <f>SUM(T161:AF161)</f>
        <v>0</v>
      </c>
      <c r="T170" s="187"/>
      <c r="U170" s="187"/>
      <c r="V170" s="187"/>
      <c r="W170" s="187"/>
      <c r="X170" s="187"/>
      <c r="Y170" s="187"/>
      <c r="Z170" s="187"/>
      <c r="AA170" s="200"/>
      <c r="AB170" s="187"/>
      <c r="AC170" s="188"/>
      <c r="AD170" s="188"/>
      <c r="AE170" s="188"/>
      <c r="AF170" s="207"/>
      <c r="AG170" s="180">
        <f>SUM(AH170:AT170)</f>
        <v>0</v>
      </c>
      <c r="AH170" s="187"/>
      <c r="AI170" s="187"/>
      <c r="AJ170" s="187"/>
      <c r="AK170" s="187"/>
      <c r="AL170" s="187"/>
      <c r="AM170" s="187"/>
      <c r="AN170" s="187"/>
      <c r="AO170" s="200"/>
      <c r="AP170" s="187"/>
      <c r="AQ170" s="188"/>
      <c r="AR170" s="188"/>
      <c r="AS170" s="188"/>
      <c r="AT170" s="207"/>
    </row>
    <row r="171" spans="1:46" ht="12.75">
      <c r="A171" s="77">
        <v>321</v>
      </c>
      <c r="B171" s="78" t="s">
        <v>18</v>
      </c>
      <c r="C171" s="211">
        <f>SUM(D171:R171)</f>
        <v>0</v>
      </c>
      <c r="D171" s="197"/>
      <c r="E171" s="197"/>
      <c r="F171" s="197"/>
      <c r="G171" s="197"/>
      <c r="H171" s="197"/>
      <c r="I171" s="267"/>
      <c r="J171" s="197"/>
      <c r="K171" s="197"/>
      <c r="L171" s="201"/>
      <c r="M171" s="254"/>
      <c r="N171" s="197"/>
      <c r="O171" s="197"/>
      <c r="P171" s="197"/>
      <c r="Q171" s="197"/>
      <c r="R171" s="206"/>
      <c r="S171" s="193"/>
      <c r="T171" s="194"/>
      <c r="U171" s="194"/>
      <c r="V171" s="194"/>
      <c r="W171" s="194"/>
      <c r="X171" s="194"/>
      <c r="Y171" s="194"/>
      <c r="Z171" s="194"/>
      <c r="AA171" s="200"/>
      <c r="AB171" s="194"/>
      <c r="AC171" s="195"/>
      <c r="AD171" s="195"/>
      <c r="AE171" s="195"/>
      <c r="AF171" s="212"/>
      <c r="AG171" s="193"/>
      <c r="AH171" s="194"/>
      <c r="AI171" s="194"/>
      <c r="AJ171" s="194"/>
      <c r="AK171" s="194"/>
      <c r="AL171" s="194"/>
      <c r="AM171" s="194"/>
      <c r="AN171" s="194"/>
      <c r="AO171" s="200"/>
      <c r="AP171" s="194"/>
      <c r="AQ171" s="195"/>
      <c r="AR171" s="195"/>
      <c r="AS171" s="195"/>
      <c r="AT171" s="212"/>
    </row>
    <row r="172" spans="1:46" ht="12.75">
      <c r="A172" s="77">
        <v>322</v>
      </c>
      <c r="B172" s="78" t="s">
        <v>19</v>
      </c>
      <c r="C172" s="211">
        <f>SUM(D172:R172)</f>
        <v>0</v>
      </c>
      <c r="D172" s="197"/>
      <c r="E172" s="197"/>
      <c r="F172" s="197"/>
      <c r="G172" s="197"/>
      <c r="H172" s="197"/>
      <c r="I172" s="267"/>
      <c r="J172" s="197"/>
      <c r="K172" s="197"/>
      <c r="L172" s="201"/>
      <c r="M172" s="254"/>
      <c r="N172" s="197"/>
      <c r="O172" s="197"/>
      <c r="P172" s="197"/>
      <c r="Q172" s="197"/>
      <c r="R172" s="206"/>
      <c r="S172" s="193"/>
      <c r="T172" s="194"/>
      <c r="U172" s="194"/>
      <c r="V172" s="194"/>
      <c r="W172" s="194"/>
      <c r="X172" s="194"/>
      <c r="Y172" s="194"/>
      <c r="Z172" s="194"/>
      <c r="AA172" s="200"/>
      <c r="AB172" s="194"/>
      <c r="AC172" s="195"/>
      <c r="AD172" s="195"/>
      <c r="AE172" s="195"/>
      <c r="AF172" s="212"/>
      <c r="AG172" s="193"/>
      <c r="AH172" s="194"/>
      <c r="AI172" s="194"/>
      <c r="AJ172" s="194"/>
      <c r="AK172" s="194"/>
      <c r="AL172" s="194"/>
      <c r="AM172" s="194"/>
      <c r="AN172" s="194"/>
      <c r="AO172" s="200"/>
      <c r="AP172" s="194"/>
      <c r="AQ172" s="195"/>
      <c r="AR172" s="195"/>
      <c r="AS172" s="195"/>
      <c r="AT172" s="212"/>
    </row>
    <row r="173" spans="1:46" ht="12.75">
      <c r="A173" s="77">
        <v>323</v>
      </c>
      <c r="B173" s="78" t="s">
        <v>20</v>
      </c>
      <c r="C173" s="211">
        <f>SUM(D173:R173)</f>
        <v>0</v>
      </c>
      <c r="D173" s="197"/>
      <c r="E173" s="197"/>
      <c r="F173" s="197"/>
      <c r="G173" s="197"/>
      <c r="H173" s="197"/>
      <c r="I173" s="267"/>
      <c r="J173" s="197"/>
      <c r="K173" s="197"/>
      <c r="L173" s="201"/>
      <c r="M173" s="254"/>
      <c r="N173" s="197"/>
      <c r="O173" s="197"/>
      <c r="P173" s="197"/>
      <c r="Q173" s="197"/>
      <c r="R173" s="206"/>
      <c r="S173" s="193"/>
      <c r="T173" s="194"/>
      <c r="U173" s="194"/>
      <c r="V173" s="194"/>
      <c r="W173" s="194"/>
      <c r="X173" s="194"/>
      <c r="Y173" s="194"/>
      <c r="Z173" s="194"/>
      <c r="AA173" s="200"/>
      <c r="AB173" s="194"/>
      <c r="AC173" s="195"/>
      <c r="AD173" s="195"/>
      <c r="AE173" s="195"/>
      <c r="AF173" s="212"/>
      <c r="AG173" s="193"/>
      <c r="AH173" s="194"/>
      <c r="AI173" s="194"/>
      <c r="AJ173" s="194"/>
      <c r="AK173" s="194"/>
      <c r="AL173" s="194"/>
      <c r="AM173" s="194"/>
      <c r="AN173" s="194"/>
      <c r="AO173" s="200"/>
      <c r="AP173" s="194"/>
      <c r="AQ173" s="195"/>
      <c r="AR173" s="195"/>
      <c r="AS173" s="195"/>
      <c r="AT173" s="212"/>
    </row>
    <row r="174" spans="1:46" ht="25.5">
      <c r="A174" s="79">
        <v>324</v>
      </c>
      <c r="B174" s="80" t="s">
        <v>43</v>
      </c>
      <c r="C174" s="211">
        <f>SUM(D174:R174)</f>
        <v>0</v>
      </c>
      <c r="D174" s="197"/>
      <c r="E174" s="197"/>
      <c r="F174" s="197"/>
      <c r="G174" s="197"/>
      <c r="H174" s="197"/>
      <c r="I174" s="267"/>
      <c r="J174" s="197"/>
      <c r="K174" s="197"/>
      <c r="L174" s="201"/>
      <c r="M174" s="254"/>
      <c r="N174" s="197"/>
      <c r="O174" s="197"/>
      <c r="P174" s="197"/>
      <c r="Q174" s="197"/>
      <c r="R174" s="206"/>
      <c r="S174" s="193"/>
      <c r="T174" s="194"/>
      <c r="U174" s="194"/>
      <c r="V174" s="194"/>
      <c r="W174" s="194"/>
      <c r="X174" s="194"/>
      <c r="Y174" s="194"/>
      <c r="Z174" s="194"/>
      <c r="AA174" s="200"/>
      <c r="AB174" s="194"/>
      <c r="AC174" s="195"/>
      <c r="AD174" s="195"/>
      <c r="AE174" s="195"/>
      <c r="AF174" s="212"/>
      <c r="AG174" s="193"/>
      <c r="AH174" s="194"/>
      <c r="AI174" s="194"/>
      <c r="AJ174" s="194"/>
      <c r="AK174" s="194"/>
      <c r="AL174" s="194"/>
      <c r="AM174" s="194"/>
      <c r="AN174" s="194"/>
      <c r="AO174" s="200"/>
      <c r="AP174" s="194"/>
      <c r="AQ174" s="195"/>
      <c r="AR174" s="195"/>
      <c r="AS174" s="195"/>
      <c r="AT174" s="212"/>
    </row>
    <row r="175" spans="1:46" s="70" customFormat="1" ht="12.75">
      <c r="A175" s="77">
        <v>329</v>
      </c>
      <c r="B175" s="78" t="s">
        <v>21</v>
      </c>
      <c r="C175" s="211">
        <f>SUM(D175:R175)</f>
        <v>0</v>
      </c>
      <c r="D175" s="197"/>
      <c r="E175" s="197"/>
      <c r="F175" s="197"/>
      <c r="G175" s="197"/>
      <c r="H175" s="197"/>
      <c r="I175" s="267"/>
      <c r="J175" s="197"/>
      <c r="K175" s="197"/>
      <c r="L175" s="201"/>
      <c r="M175" s="254"/>
      <c r="N175" s="197"/>
      <c r="O175" s="197"/>
      <c r="P175" s="197"/>
      <c r="Q175" s="197"/>
      <c r="R175" s="206"/>
      <c r="S175" s="193"/>
      <c r="T175" s="194"/>
      <c r="U175" s="194"/>
      <c r="V175" s="187"/>
      <c r="W175" s="187"/>
      <c r="X175" s="187"/>
      <c r="Y175" s="187"/>
      <c r="Z175" s="187"/>
      <c r="AA175" s="200"/>
      <c r="AB175" s="187"/>
      <c r="AC175" s="188"/>
      <c r="AD175" s="188"/>
      <c r="AE175" s="188"/>
      <c r="AF175" s="207"/>
      <c r="AG175" s="180">
        <f>SUM(AH175:AT175)</f>
        <v>0</v>
      </c>
      <c r="AH175" s="187"/>
      <c r="AI175" s="187"/>
      <c r="AJ175" s="187"/>
      <c r="AK175" s="187"/>
      <c r="AL175" s="187"/>
      <c r="AM175" s="187"/>
      <c r="AN175" s="187"/>
      <c r="AO175" s="200"/>
      <c r="AP175" s="187"/>
      <c r="AQ175" s="188"/>
      <c r="AR175" s="188"/>
      <c r="AS175" s="188"/>
      <c r="AT175" s="207"/>
    </row>
    <row r="176" spans="1:46" ht="12.75">
      <c r="A176" s="75">
        <v>34</v>
      </c>
      <c r="B176" s="76" t="s">
        <v>22</v>
      </c>
      <c r="C176" s="180">
        <f aca="true" t="shared" si="165" ref="C176:K176">SUM(C177)</f>
        <v>0</v>
      </c>
      <c r="D176" s="187">
        <f t="shared" si="165"/>
        <v>0</v>
      </c>
      <c r="E176" s="187">
        <f t="shared" si="165"/>
        <v>0</v>
      </c>
      <c r="F176" s="187">
        <f t="shared" si="165"/>
        <v>0</v>
      </c>
      <c r="G176" s="187">
        <f t="shared" si="165"/>
        <v>0</v>
      </c>
      <c r="H176" s="187">
        <f t="shared" si="165"/>
        <v>0</v>
      </c>
      <c r="I176" s="262"/>
      <c r="J176" s="187">
        <f t="shared" si="165"/>
        <v>0</v>
      </c>
      <c r="K176" s="187">
        <f t="shared" si="165"/>
        <v>0</v>
      </c>
      <c r="L176" s="201"/>
      <c r="M176" s="254"/>
      <c r="N176" s="187">
        <f>SUM(N177)</f>
        <v>0</v>
      </c>
      <c r="O176" s="187">
        <f>SUM(O177)</f>
        <v>0</v>
      </c>
      <c r="P176" s="187">
        <f>SUM(P177)</f>
        <v>0</v>
      </c>
      <c r="Q176" s="187">
        <f>SUM(Q177)</f>
        <v>0</v>
      </c>
      <c r="R176" s="187">
        <f>SUM(R177)</f>
        <v>0</v>
      </c>
      <c r="S176" s="180">
        <f>SUM(T167:AF167)</f>
        <v>0</v>
      </c>
      <c r="T176" s="187"/>
      <c r="U176" s="187"/>
      <c r="V176" s="194"/>
      <c r="W176" s="194"/>
      <c r="X176" s="194"/>
      <c r="Y176" s="194"/>
      <c r="Z176" s="194"/>
      <c r="AA176" s="200"/>
      <c r="AB176" s="194"/>
      <c r="AC176" s="195"/>
      <c r="AD176" s="195"/>
      <c r="AE176" s="195"/>
      <c r="AF176" s="212"/>
      <c r="AG176" s="193"/>
      <c r="AH176" s="194"/>
      <c r="AI176" s="194"/>
      <c r="AJ176" s="194"/>
      <c r="AK176" s="194"/>
      <c r="AL176" s="194"/>
      <c r="AM176" s="194"/>
      <c r="AN176" s="194"/>
      <c r="AO176" s="200"/>
      <c r="AP176" s="194"/>
      <c r="AQ176" s="195"/>
      <c r="AR176" s="195"/>
      <c r="AS176" s="195"/>
      <c r="AT176" s="212"/>
    </row>
    <row r="177" spans="1:46" ht="12.75">
      <c r="A177" s="77">
        <v>343</v>
      </c>
      <c r="B177" s="78" t="s">
        <v>23</v>
      </c>
      <c r="C177" s="211">
        <f>SUM(D177:R177)</f>
        <v>0</v>
      </c>
      <c r="D177" s="197"/>
      <c r="E177" s="197"/>
      <c r="F177" s="197"/>
      <c r="G177" s="197"/>
      <c r="H177" s="197"/>
      <c r="I177" s="267"/>
      <c r="J177" s="197"/>
      <c r="K177" s="197"/>
      <c r="L177" s="201"/>
      <c r="M177" s="254"/>
      <c r="N177" s="197"/>
      <c r="O177" s="197"/>
      <c r="P177" s="197"/>
      <c r="Q177" s="197"/>
      <c r="R177" s="206"/>
      <c r="S177" s="202"/>
      <c r="T177" s="194"/>
      <c r="U177" s="194"/>
      <c r="V177" s="194"/>
      <c r="W177" s="194"/>
      <c r="X177" s="194"/>
      <c r="Y177" s="194"/>
      <c r="Z177" s="194"/>
      <c r="AA177" s="200"/>
      <c r="AB177" s="194"/>
      <c r="AC177" s="195"/>
      <c r="AD177" s="195"/>
      <c r="AE177" s="195"/>
      <c r="AF177" s="212"/>
      <c r="AG177" s="193"/>
      <c r="AH177" s="194"/>
      <c r="AI177" s="194"/>
      <c r="AJ177" s="194"/>
      <c r="AK177" s="194"/>
      <c r="AL177" s="194"/>
      <c r="AM177" s="194"/>
      <c r="AN177" s="194"/>
      <c r="AO177" s="200"/>
      <c r="AP177" s="194"/>
      <c r="AQ177" s="195"/>
      <c r="AR177" s="195"/>
      <c r="AS177" s="195"/>
      <c r="AT177" s="212"/>
    </row>
    <row r="178" spans="1:46" ht="12.75">
      <c r="A178" s="75">
        <v>4</v>
      </c>
      <c r="B178" s="76" t="s">
        <v>25</v>
      </c>
      <c r="C178" s="180">
        <f aca="true" t="shared" si="166" ref="C178:K178">SUM(C179,C184)</f>
        <v>0</v>
      </c>
      <c r="D178" s="187">
        <f t="shared" si="166"/>
        <v>0</v>
      </c>
      <c r="E178" s="187">
        <f t="shared" si="166"/>
        <v>0</v>
      </c>
      <c r="F178" s="187">
        <f t="shared" si="166"/>
        <v>0</v>
      </c>
      <c r="G178" s="187">
        <f t="shared" si="166"/>
        <v>0</v>
      </c>
      <c r="H178" s="187">
        <f t="shared" si="166"/>
        <v>0</v>
      </c>
      <c r="I178" s="262"/>
      <c r="J178" s="187">
        <f t="shared" si="166"/>
        <v>0</v>
      </c>
      <c r="K178" s="187">
        <f t="shared" si="166"/>
        <v>0</v>
      </c>
      <c r="L178" s="201"/>
      <c r="M178" s="254"/>
      <c r="N178" s="187">
        <f aca="true" t="shared" si="167" ref="N178:U178">SUM(N179,N184)</f>
        <v>0</v>
      </c>
      <c r="O178" s="187">
        <f t="shared" si="167"/>
        <v>0</v>
      </c>
      <c r="P178" s="187">
        <f t="shared" si="167"/>
        <v>0</v>
      </c>
      <c r="Q178" s="187">
        <f t="shared" si="167"/>
        <v>0</v>
      </c>
      <c r="R178" s="207">
        <f t="shared" si="167"/>
        <v>0</v>
      </c>
      <c r="S178" s="180">
        <f t="shared" si="167"/>
        <v>0</v>
      </c>
      <c r="T178" s="187">
        <f t="shared" si="167"/>
        <v>0</v>
      </c>
      <c r="U178" s="187">
        <f t="shared" si="167"/>
        <v>0</v>
      </c>
      <c r="V178" s="194"/>
      <c r="W178" s="194"/>
      <c r="X178" s="194"/>
      <c r="Y178" s="194"/>
      <c r="Z178" s="194"/>
      <c r="AA178" s="200"/>
      <c r="AB178" s="194"/>
      <c r="AC178" s="195"/>
      <c r="AD178" s="195"/>
      <c r="AE178" s="195"/>
      <c r="AF178" s="212"/>
      <c r="AG178" s="193"/>
      <c r="AH178" s="194"/>
      <c r="AI178" s="194"/>
      <c r="AJ178" s="194"/>
      <c r="AK178" s="194"/>
      <c r="AL178" s="194"/>
      <c r="AM178" s="194"/>
      <c r="AN178" s="194"/>
      <c r="AO178" s="200"/>
      <c r="AP178" s="194"/>
      <c r="AQ178" s="195"/>
      <c r="AR178" s="195"/>
      <c r="AS178" s="195"/>
      <c r="AT178" s="212"/>
    </row>
    <row r="179" spans="1:46" ht="25.5">
      <c r="A179" s="75">
        <v>42</v>
      </c>
      <c r="B179" s="76" t="s">
        <v>26</v>
      </c>
      <c r="C179" s="180">
        <f aca="true" t="shared" si="168" ref="C179:K179">SUM(C180:C183)</f>
        <v>0</v>
      </c>
      <c r="D179" s="187">
        <f t="shared" si="168"/>
        <v>0</v>
      </c>
      <c r="E179" s="187">
        <f t="shared" si="168"/>
        <v>0</v>
      </c>
      <c r="F179" s="187">
        <f t="shared" si="168"/>
        <v>0</v>
      </c>
      <c r="G179" s="187">
        <f t="shared" si="168"/>
        <v>0</v>
      </c>
      <c r="H179" s="187">
        <f t="shared" si="168"/>
        <v>0</v>
      </c>
      <c r="I179" s="262"/>
      <c r="J179" s="187">
        <f t="shared" si="168"/>
        <v>0</v>
      </c>
      <c r="K179" s="187">
        <f t="shared" si="168"/>
        <v>0</v>
      </c>
      <c r="L179" s="201"/>
      <c r="M179" s="254"/>
      <c r="N179" s="187">
        <f>SUM(N180:N183)</f>
        <v>0</v>
      </c>
      <c r="O179" s="187">
        <f>SUM(O180:O183)</f>
        <v>0</v>
      </c>
      <c r="P179" s="187">
        <f>SUM(P180:P183)</f>
        <v>0</v>
      </c>
      <c r="Q179" s="187">
        <f>SUM(Q180:Q183)</f>
        <v>0</v>
      </c>
      <c r="R179" s="207">
        <f>SUM(R180:R183)</f>
        <v>0</v>
      </c>
      <c r="S179" s="180">
        <f>SUM(T170:AF170)</f>
        <v>0</v>
      </c>
      <c r="T179" s="187"/>
      <c r="U179" s="187"/>
      <c r="V179" s="194"/>
      <c r="W179" s="194"/>
      <c r="X179" s="194"/>
      <c r="Y179" s="194"/>
      <c r="Z179" s="194"/>
      <c r="AA179" s="200"/>
      <c r="AB179" s="194"/>
      <c r="AC179" s="195"/>
      <c r="AD179" s="195"/>
      <c r="AE179" s="195"/>
      <c r="AF179" s="212"/>
      <c r="AG179" s="193"/>
      <c r="AH179" s="194"/>
      <c r="AI179" s="194"/>
      <c r="AJ179" s="194"/>
      <c r="AK179" s="194"/>
      <c r="AL179" s="194"/>
      <c r="AM179" s="194"/>
      <c r="AN179" s="194"/>
      <c r="AO179" s="200"/>
      <c r="AP179" s="194"/>
      <c r="AQ179" s="195"/>
      <c r="AR179" s="195"/>
      <c r="AS179" s="195"/>
      <c r="AT179" s="212"/>
    </row>
    <row r="180" spans="1:46" s="70" customFormat="1" ht="25.5" customHeight="1">
      <c r="A180" s="77">
        <v>421</v>
      </c>
      <c r="B180" s="78" t="s">
        <v>34</v>
      </c>
      <c r="C180" s="211">
        <f>SUM(D180:R180)</f>
        <v>0</v>
      </c>
      <c r="D180" s="197"/>
      <c r="E180" s="197"/>
      <c r="F180" s="197"/>
      <c r="G180" s="197"/>
      <c r="H180" s="197"/>
      <c r="I180" s="267"/>
      <c r="J180" s="197"/>
      <c r="K180" s="197"/>
      <c r="L180" s="201"/>
      <c r="M180" s="254"/>
      <c r="N180" s="197"/>
      <c r="O180" s="197"/>
      <c r="P180" s="197"/>
      <c r="Q180" s="197"/>
      <c r="R180" s="206"/>
      <c r="S180" s="193"/>
      <c r="T180" s="194"/>
      <c r="U180" s="194"/>
      <c r="V180" s="184">
        <f>SUM(V181,V194)</f>
        <v>0</v>
      </c>
      <c r="W180" s="184">
        <f>SUM(W181,W194)</f>
        <v>0</v>
      </c>
      <c r="X180" s="184">
        <f>SUM(X181,X194)</f>
        <v>0</v>
      </c>
      <c r="Y180" s="184">
        <f>SUM(Y181,Y194)</f>
        <v>0</v>
      </c>
      <c r="Z180" s="184">
        <f>SUM(Z181,Z194)</f>
        <v>0</v>
      </c>
      <c r="AA180" s="204"/>
      <c r="AB180" s="184">
        <f aca="true" t="shared" si="169" ref="AB180:AN180">SUM(AB181,AB194)</f>
        <v>0</v>
      </c>
      <c r="AC180" s="185">
        <f t="shared" si="169"/>
        <v>0</v>
      </c>
      <c r="AD180" s="185">
        <f t="shared" si="169"/>
        <v>0</v>
      </c>
      <c r="AE180" s="185">
        <f t="shared" si="169"/>
        <v>0</v>
      </c>
      <c r="AF180" s="205">
        <f t="shared" si="169"/>
        <v>0</v>
      </c>
      <c r="AG180" s="180">
        <f t="shared" si="169"/>
        <v>0</v>
      </c>
      <c r="AH180" s="184">
        <f t="shared" si="169"/>
        <v>0</v>
      </c>
      <c r="AI180" s="184">
        <f t="shared" si="169"/>
        <v>0</v>
      </c>
      <c r="AJ180" s="184">
        <f t="shared" si="169"/>
        <v>0</v>
      </c>
      <c r="AK180" s="184">
        <f t="shared" si="169"/>
        <v>0</v>
      </c>
      <c r="AL180" s="184">
        <f t="shared" si="169"/>
        <v>0</v>
      </c>
      <c r="AM180" s="184">
        <f t="shared" si="169"/>
        <v>0</v>
      </c>
      <c r="AN180" s="184">
        <f t="shared" si="169"/>
        <v>0</v>
      </c>
      <c r="AO180" s="204"/>
      <c r="AP180" s="184">
        <f>SUM(AP181,AP194)</f>
        <v>0</v>
      </c>
      <c r="AQ180" s="185">
        <f>SUM(AQ181,AQ194)</f>
        <v>0</v>
      </c>
      <c r="AR180" s="185">
        <f>SUM(AR181,AR194)</f>
        <v>0</v>
      </c>
      <c r="AS180" s="185">
        <f>SUM(AS181,AS194)</f>
        <v>0</v>
      </c>
      <c r="AT180" s="205">
        <f>SUM(AT181,AT194)</f>
        <v>0</v>
      </c>
    </row>
    <row r="181" spans="1:46" s="70" customFormat="1" ht="12.75">
      <c r="A181" s="77">
        <v>422</v>
      </c>
      <c r="B181" s="78" t="s">
        <v>24</v>
      </c>
      <c r="C181" s="211">
        <f>SUM(D181:R181)</f>
        <v>0</v>
      </c>
      <c r="D181" s="197"/>
      <c r="E181" s="197"/>
      <c r="F181" s="197"/>
      <c r="G181" s="197"/>
      <c r="H181" s="197"/>
      <c r="I181" s="267"/>
      <c r="J181" s="197"/>
      <c r="K181" s="197"/>
      <c r="L181" s="201"/>
      <c r="M181" s="254"/>
      <c r="N181" s="197"/>
      <c r="O181" s="197"/>
      <c r="P181" s="197"/>
      <c r="Q181" s="197"/>
      <c r="R181" s="206"/>
      <c r="S181" s="193"/>
      <c r="T181" s="194"/>
      <c r="U181" s="194"/>
      <c r="V181" s="187">
        <f>SUM(V182,V186,V192)</f>
        <v>0</v>
      </c>
      <c r="W181" s="187">
        <f>SUM(W182,W186,W192)</f>
        <v>0</v>
      </c>
      <c r="X181" s="187">
        <f>SUM(X182,X186,X192)</f>
        <v>0</v>
      </c>
      <c r="Y181" s="187">
        <f>SUM(Y182,Y186,Y192)</f>
        <v>0</v>
      </c>
      <c r="Z181" s="187">
        <f>SUM(Z182,Z186,Z192)</f>
        <v>0</v>
      </c>
      <c r="AA181" s="200"/>
      <c r="AB181" s="187">
        <f aca="true" t="shared" si="170" ref="AB181:AN181">SUM(AB182,AB186,AB192)</f>
        <v>0</v>
      </c>
      <c r="AC181" s="188">
        <f t="shared" si="170"/>
        <v>0</v>
      </c>
      <c r="AD181" s="188">
        <f t="shared" si="170"/>
        <v>0</v>
      </c>
      <c r="AE181" s="188">
        <f t="shared" si="170"/>
        <v>0</v>
      </c>
      <c r="AF181" s="207">
        <f t="shared" si="170"/>
        <v>0</v>
      </c>
      <c r="AG181" s="180">
        <f t="shared" si="170"/>
        <v>0</v>
      </c>
      <c r="AH181" s="187">
        <f t="shared" si="170"/>
        <v>0</v>
      </c>
      <c r="AI181" s="187">
        <f t="shared" si="170"/>
        <v>0</v>
      </c>
      <c r="AJ181" s="187">
        <f t="shared" si="170"/>
        <v>0</v>
      </c>
      <c r="AK181" s="187">
        <f t="shared" si="170"/>
        <v>0</v>
      </c>
      <c r="AL181" s="187">
        <f t="shared" si="170"/>
        <v>0</v>
      </c>
      <c r="AM181" s="187">
        <f t="shared" si="170"/>
        <v>0</v>
      </c>
      <c r="AN181" s="187">
        <f t="shared" si="170"/>
        <v>0</v>
      </c>
      <c r="AO181" s="200"/>
      <c r="AP181" s="187">
        <f>SUM(AP182,AP186,AP192)</f>
        <v>0</v>
      </c>
      <c r="AQ181" s="188">
        <f>SUM(AQ182,AQ186,AQ192)</f>
        <v>0</v>
      </c>
      <c r="AR181" s="188">
        <f>SUM(AR182,AR186,AR192)</f>
        <v>0</v>
      </c>
      <c r="AS181" s="188">
        <f>SUM(AS182,AS186,AS192)</f>
        <v>0</v>
      </c>
      <c r="AT181" s="207">
        <f>SUM(AT182,AT186,AT192)</f>
        <v>0</v>
      </c>
    </row>
    <row r="182" spans="1:46" s="70" customFormat="1" ht="12.75">
      <c r="A182" s="77">
        <v>423</v>
      </c>
      <c r="B182" s="78" t="s">
        <v>35</v>
      </c>
      <c r="C182" s="211">
        <f>SUM(D182:R182)</f>
        <v>0</v>
      </c>
      <c r="D182" s="197"/>
      <c r="E182" s="197"/>
      <c r="F182" s="197"/>
      <c r="G182" s="197"/>
      <c r="H182" s="197"/>
      <c r="I182" s="267"/>
      <c r="J182" s="197"/>
      <c r="K182" s="197"/>
      <c r="L182" s="201"/>
      <c r="M182" s="254"/>
      <c r="N182" s="197"/>
      <c r="O182" s="197"/>
      <c r="P182" s="197"/>
      <c r="Q182" s="197"/>
      <c r="R182" s="206"/>
      <c r="S182" s="193"/>
      <c r="T182" s="194"/>
      <c r="U182" s="194"/>
      <c r="V182" s="187"/>
      <c r="W182" s="187"/>
      <c r="X182" s="187"/>
      <c r="Y182" s="187"/>
      <c r="Z182" s="187"/>
      <c r="AA182" s="200"/>
      <c r="AB182" s="187"/>
      <c r="AC182" s="188"/>
      <c r="AD182" s="188"/>
      <c r="AE182" s="188"/>
      <c r="AF182" s="207"/>
      <c r="AG182" s="180">
        <f>SUM(AH182:AT182)</f>
        <v>0</v>
      </c>
      <c r="AH182" s="187"/>
      <c r="AI182" s="187"/>
      <c r="AJ182" s="187"/>
      <c r="AK182" s="187"/>
      <c r="AL182" s="187"/>
      <c r="AM182" s="187"/>
      <c r="AN182" s="187"/>
      <c r="AO182" s="200"/>
      <c r="AP182" s="187"/>
      <c r="AQ182" s="188"/>
      <c r="AR182" s="188"/>
      <c r="AS182" s="188"/>
      <c r="AT182" s="207"/>
    </row>
    <row r="183" spans="1:46" ht="25.5">
      <c r="A183" s="77">
        <v>424</v>
      </c>
      <c r="B183" s="78" t="s">
        <v>27</v>
      </c>
      <c r="C183" s="211">
        <f>SUM(D183:R183)</f>
        <v>0</v>
      </c>
      <c r="D183" s="197"/>
      <c r="E183" s="197"/>
      <c r="F183" s="197"/>
      <c r="G183" s="197"/>
      <c r="H183" s="197"/>
      <c r="I183" s="267"/>
      <c r="J183" s="197"/>
      <c r="K183" s="197"/>
      <c r="L183" s="201"/>
      <c r="M183" s="254"/>
      <c r="N183" s="197"/>
      <c r="O183" s="197"/>
      <c r="P183" s="197"/>
      <c r="Q183" s="197"/>
      <c r="R183" s="206"/>
      <c r="S183" s="193"/>
      <c r="T183" s="194"/>
      <c r="U183" s="194"/>
      <c r="V183" s="194"/>
      <c r="W183" s="194"/>
      <c r="X183" s="194"/>
      <c r="Y183" s="194"/>
      <c r="Z183" s="194"/>
      <c r="AA183" s="200"/>
      <c r="AB183" s="194"/>
      <c r="AC183" s="195"/>
      <c r="AD183" s="195"/>
      <c r="AE183" s="195"/>
      <c r="AF183" s="212"/>
      <c r="AG183" s="193"/>
      <c r="AH183" s="194"/>
      <c r="AI183" s="194"/>
      <c r="AJ183" s="194"/>
      <c r="AK183" s="194"/>
      <c r="AL183" s="194"/>
      <c r="AM183" s="194"/>
      <c r="AN183" s="194"/>
      <c r="AO183" s="200"/>
      <c r="AP183" s="194"/>
      <c r="AQ183" s="195"/>
      <c r="AR183" s="195"/>
      <c r="AS183" s="195"/>
      <c r="AT183" s="212"/>
    </row>
    <row r="184" spans="1:46" ht="25.5">
      <c r="A184" s="75">
        <v>45</v>
      </c>
      <c r="B184" s="76" t="s">
        <v>42</v>
      </c>
      <c r="C184" s="180">
        <f aca="true" t="shared" si="171" ref="C184:K184">SUM(C185:C188)</f>
        <v>0</v>
      </c>
      <c r="D184" s="187">
        <f t="shared" si="171"/>
        <v>0</v>
      </c>
      <c r="E184" s="187">
        <f t="shared" si="171"/>
        <v>0</v>
      </c>
      <c r="F184" s="187">
        <f t="shared" si="171"/>
        <v>0</v>
      </c>
      <c r="G184" s="187">
        <f t="shared" si="171"/>
        <v>0</v>
      </c>
      <c r="H184" s="187">
        <f t="shared" si="171"/>
        <v>0</v>
      </c>
      <c r="I184" s="262"/>
      <c r="J184" s="187">
        <f t="shared" si="171"/>
        <v>0</v>
      </c>
      <c r="K184" s="187">
        <f t="shared" si="171"/>
        <v>0</v>
      </c>
      <c r="L184" s="201"/>
      <c r="M184" s="254"/>
      <c r="N184" s="187">
        <f>SUM(N185:N188)</f>
        <v>0</v>
      </c>
      <c r="O184" s="187">
        <f>SUM(O185:O188)</f>
        <v>0</v>
      </c>
      <c r="P184" s="187">
        <f>SUM(P185:P188)</f>
        <v>0</v>
      </c>
      <c r="Q184" s="187">
        <f>SUM(Q185:Q188)</f>
        <v>0</v>
      </c>
      <c r="R184" s="207">
        <f>SUM(R185:R188)</f>
        <v>0</v>
      </c>
      <c r="S184" s="180">
        <f>SUM(T175:AF175)</f>
        <v>0</v>
      </c>
      <c r="T184" s="187"/>
      <c r="U184" s="187"/>
      <c r="V184" s="194"/>
      <c r="W184" s="194"/>
      <c r="X184" s="194"/>
      <c r="Y184" s="194"/>
      <c r="Z184" s="194"/>
      <c r="AA184" s="200"/>
      <c r="AB184" s="194"/>
      <c r="AC184" s="195"/>
      <c r="AD184" s="195"/>
      <c r="AE184" s="195"/>
      <c r="AF184" s="212"/>
      <c r="AG184" s="193"/>
      <c r="AH184" s="194"/>
      <c r="AI184" s="194"/>
      <c r="AJ184" s="194"/>
      <c r="AK184" s="194"/>
      <c r="AL184" s="194"/>
      <c r="AM184" s="194"/>
      <c r="AN184" s="194"/>
      <c r="AO184" s="200"/>
      <c r="AP184" s="194"/>
      <c r="AQ184" s="195"/>
      <c r="AR184" s="195"/>
      <c r="AS184" s="195"/>
      <c r="AT184" s="212"/>
    </row>
    <row r="185" spans="1:46" ht="25.5">
      <c r="A185" s="77">
        <v>451</v>
      </c>
      <c r="B185" s="78" t="s">
        <v>36</v>
      </c>
      <c r="C185" s="211">
        <f>SUM(D185:R185)</f>
        <v>0</v>
      </c>
      <c r="D185" s="197"/>
      <c r="E185" s="197"/>
      <c r="F185" s="197"/>
      <c r="G185" s="197"/>
      <c r="H185" s="197"/>
      <c r="I185" s="267"/>
      <c r="J185" s="197"/>
      <c r="K185" s="197"/>
      <c r="L185" s="201"/>
      <c r="M185" s="254"/>
      <c r="N185" s="197"/>
      <c r="O185" s="197"/>
      <c r="P185" s="197"/>
      <c r="Q185" s="197"/>
      <c r="R185" s="206"/>
      <c r="S185" s="193"/>
      <c r="T185" s="194"/>
      <c r="U185" s="194"/>
      <c r="V185" s="194"/>
      <c r="W185" s="194"/>
      <c r="X185" s="194"/>
      <c r="Y185" s="194"/>
      <c r="Z185" s="194"/>
      <c r="AA185" s="200"/>
      <c r="AB185" s="194"/>
      <c r="AC185" s="195"/>
      <c r="AD185" s="195"/>
      <c r="AE185" s="195"/>
      <c r="AF185" s="212"/>
      <c r="AG185" s="193"/>
      <c r="AH185" s="194"/>
      <c r="AI185" s="194"/>
      <c r="AJ185" s="194"/>
      <c r="AK185" s="194"/>
      <c r="AL185" s="194"/>
      <c r="AM185" s="194"/>
      <c r="AN185" s="194"/>
      <c r="AO185" s="200"/>
      <c r="AP185" s="194"/>
      <c r="AQ185" s="195"/>
      <c r="AR185" s="195"/>
      <c r="AS185" s="195"/>
      <c r="AT185" s="212"/>
    </row>
    <row r="186" spans="1:46" s="70" customFormat="1" ht="25.5">
      <c r="A186" s="77">
        <v>452</v>
      </c>
      <c r="B186" s="78" t="s">
        <v>37</v>
      </c>
      <c r="C186" s="211">
        <f>SUM(D186:R186)</f>
        <v>0</v>
      </c>
      <c r="D186" s="197"/>
      <c r="E186" s="197"/>
      <c r="F186" s="197"/>
      <c r="G186" s="197"/>
      <c r="H186" s="197"/>
      <c r="I186" s="267"/>
      <c r="J186" s="197"/>
      <c r="K186" s="197"/>
      <c r="L186" s="201"/>
      <c r="M186" s="254"/>
      <c r="N186" s="197"/>
      <c r="O186" s="197"/>
      <c r="P186" s="197"/>
      <c r="Q186" s="197"/>
      <c r="R186" s="206"/>
      <c r="S186" s="193"/>
      <c r="T186" s="194"/>
      <c r="U186" s="194"/>
      <c r="V186" s="187"/>
      <c r="W186" s="187"/>
      <c r="X186" s="187"/>
      <c r="Y186" s="187"/>
      <c r="Z186" s="187"/>
      <c r="AA186" s="200"/>
      <c r="AB186" s="187"/>
      <c r="AC186" s="188"/>
      <c r="AD186" s="188"/>
      <c r="AE186" s="188"/>
      <c r="AF186" s="207"/>
      <c r="AG186" s="180">
        <f>SUM(AH186:AT186)</f>
        <v>0</v>
      </c>
      <c r="AH186" s="187"/>
      <c r="AI186" s="187"/>
      <c r="AJ186" s="187"/>
      <c r="AK186" s="187"/>
      <c r="AL186" s="187"/>
      <c r="AM186" s="187"/>
      <c r="AN186" s="187"/>
      <c r="AO186" s="200"/>
      <c r="AP186" s="187"/>
      <c r="AQ186" s="188"/>
      <c r="AR186" s="188"/>
      <c r="AS186" s="188"/>
      <c r="AT186" s="207"/>
    </row>
    <row r="187" spans="1:46" ht="25.5">
      <c r="A187" s="77">
        <v>453</v>
      </c>
      <c r="B187" s="78" t="s">
        <v>38</v>
      </c>
      <c r="C187" s="211">
        <f>SUM(D187:R187)</f>
        <v>0</v>
      </c>
      <c r="D187" s="197"/>
      <c r="E187" s="197"/>
      <c r="F187" s="197"/>
      <c r="G187" s="197"/>
      <c r="H187" s="197"/>
      <c r="I187" s="267"/>
      <c r="J187" s="197"/>
      <c r="K187" s="197"/>
      <c r="L187" s="201"/>
      <c r="M187" s="254"/>
      <c r="N187" s="197"/>
      <c r="O187" s="197"/>
      <c r="P187" s="197"/>
      <c r="Q187" s="197"/>
      <c r="R187" s="206"/>
      <c r="S187" s="193"/>
      <c r="T187" s="194"/>
      <c r="U187" s="194"/>
      <c r="V187" s="194"/>
      <c r="W187" s="194"/>
      <c r="X187" s="194"/>
      <c r="Y187" s="194"/>
      <c r="Z187" s="194"/>
      <c r="AA187" s="200"/>
      <c r="AB187" s="194"/>
      <c r="AC187" s="195"/>
      <c r="AD187" s="195"/>
      <c r="AE187" s="195"/>
      <c r="AF187" s="212"/>
      <c r="AG187" s="193"/>
      <c r="AH187" s="194"/>
      <c r="AI187" s="194"/>
      <c r="AJ187" s="194"/>
      <c r="AK187" s="194"/>
      <c r="AL187" s="194"/>
      <c r="AM187" s="194"/>
      <c r="AN187" s="194"/>
      <c r="AO187" s="200"/>
      <c r="AP187" s="194"/>
      <c r="AQ187" s="195"/>
      <c r="AR187" s="195"/>
      <c r="AS187" s="195"/>
      <c r="AT187" s="212"/>
    </row>
    <row r="188" spans="1:46" ht="25.5">
      <c r="A188" s="77">
        <v>454</v>
      </c>
      <c r="B188" s="78" t="s">
        <v>39</v>
      </c>
      <c r="C188" s="211">
        <f>SUM(D188:R188)</f>
        <v>0</v>
      </c>
      <c r="D188" s="197"/>
      <c r="E188" s="197"/>
      <c r="F188" s="197"/>
      <c r="G188" s="197"/>
      <c r="H188" s="197"/>
      <c r="I188" s="267"/>
      <c r="J188" s="197"/>
      <c r="K188" s="197"/>
      <c r="L188" s="201"/>
      <c r="M188" s="254"/>
      <c r="N188" s="197"/>
      <c r="O188" s="197"/>
      <c r="P188" s="197"/>
      <c r="Q188" s="197"/>
      <c r="R188" s="206"/>
      <c r="S188" s="193"/>
      <c r="T188" s="194"/>
      <c r="U188" s="194"/>
      <c r="V188" s="194"/>
      <c r="W188" s="194"/>
      <c r="X188" s="194"/>
      <c r="Y188" s="194"/>
      <c r="Z188" s="194"/>
      <c r="AA188" s="200"/>
      <c r="AB188" s="194"/>
      <c r="AC188" s="195"/>
      <c r="AD188" s="195"/>
      <c r="AE188" s="195"/>
      <c r="AF188" s="212"/>
      <c r="AG188" s="193"/>
      <c r="AH188" s="194"/>
      <c r="AI188" s="194"/>
      <c r="AJ188" s="194"/>
      <c r="AK188" s="194"/>
      <c r="AL188" s="194"/>
      <c r="AM188" s="194"/>
      <c r="AN188" s="194"/>
      <c r="AO188" s="200"/>
      <c r="AP188" s="194"/>
      <c r="AQ188" s="195"/>
      <c r="AR188" s="195"/>
      <c r="AS188" s="195"/>
      <c r="AT188" s="212"/>
    </row>
    <row r="189" spans="1:46" ht="12.75">
      <c r="A189" s="73"/>
      <c r="B189" s="74" t="s">
        <v>157</v>
      </c>
      <c r="C189" s="180">
        <f>SUM(C190,C203)</f>
        <v>0</v>
      </c>
      <c r="D189" s="184">
        <f aca="true" t="shared" si="172" ref="D189:K189">SUM(D190,D203)</f>
        <v>0</v>
      </c>
      <c r="E189" s="184">
        <f t="shared" si="172"/>
        <v>0</v>
      </c>
      <c r="F189" s="184">
        <f t="shared" si="172"/>
        <v>0</v>
      </c>
      <c r="G189" s="184">
        <f t="shared" si="172"/>
        <v>0</v>
      </c>
      <c r="H189" s="184">
        <f t="shared" si="172"/>
        <v>0</v>
      </c>
      <c r="I189" s="265"/>
      <c r="J189" s="184">
        <f t="shared" si="172"/>
        <v>0</v>
      </c>
      <c r="K189" s="184">
        <f t="shared" si="172"/>
        <v>0</v>
      </c>
      <c r="L189" s="203"/>
      <c r="M189" s="258"/>
      <c r="N189" s="184">
        <f aca="true" t="shared" si="173" ref="N189:S189">SUM(N190,N203)</f>
        <v>0</v>
      </c>
      <c r="O189" s="184">
        <f t="shared" si="173"/>
        <v>0</v>
      </c>
      <c r="P189" s="184">
        <f t="shared" si="173"/>
        <v>0</v>
      </c>
      <c r="Q189" s="184">
        <f t="shared" si="173"/>
        <v>0</v>
      </c>
      <c r="R189" s="205">
        <f t="shared" si="173"/>
        <v>0</v>
      </c>
      <c r="S189" s="180">
        <f t="shared" si="173"/>
        <v>0</v>
      </c>
      <c r="T189" s="184">
        <f>SUM(T190,T203)</f>
        <v>0</v>
      </c>
      <c r="U189" s="184">
        <f>SUM(U190,U203)</f>
        <v>0</v>
      </c>
      <c r="V189" s="194"/>
      <c r="W189" s="194"/>
      <c r="X189" s="194"/>
      <c r="Y189" s="194"/>
      <c r="Z189" s="194"/>
      <c r="AA189" s="200"/>
      <c r="AB189" s="194"/>
      <c r="AC189" s="195"/>
      <c r="AD189" s="195"/>
      <c r="AE189" s="195"/>
      <c r="AF189" s="212"/>
      <c r="AG189" s="193"/>
      <c r="AH189" s="194"/>
      <c r="AI189" s="194"/>
      <c r="AJ189" s="194"/>
      <c r="AK189" s="194"/>
      <c r="AL189" s="194"/>
      <c r="AM189" s="194"/>
      <c r="AN189" s="194"/>
      <c r="AO189" s="200"/>
      <c r="AP189" s="194"/>
      <c r="AQ189" s="195"/>
      <c r="AR189" s="195"/>
      <c r="AS189" s="195"/>
      <c r="AT189" s="212"/>
    </row>
    <row r="190" spans="1:46" ht="12.75">
      <c r="A190" s="75">
        <v>3</v>
      </c>
      <c r="B190" s="76" t="s">
        <v>50</v>
      </c>
      <c r="C190" s="180">
        <f>SUM(C191,C195,C201)</f>
        <v>0</v>
      </c>
      <c r="D190" s="187">
        <f aca="true" t="shared" si="174" ref="D190:K190">SUM(D191,D195,D201)</f>
        <v>0</v>
      </c>
      <c r="E190" s="187">
        <f t="shared" si="174"/>
        <v>0</v>
      </c>
      <c r="F190" s="187">
        <f t="shared" si="174"/>
        <v>0</v>
      </c>
      <c r="G190" s="187">
        <f t="shared" si="174"/>
        <v>0</v>
      </c>
      <c r="H190" s="187">
        <f t="shared" si="174"/>
        <v>0</v>
      </c>
      <c r="I190" s="262"/>
      <c r="J190" s="187">
        <f t="shared" si="174"/>
        <v>0</v>
      </c>
      <c r="K190" s="187">
        <f t="shared" si="174"/>
        <v>0</v>
      </c>
      <c r="L190" s="201"/>
      <c r="M190" s="254"/>
      <c r="N190" s="187">
        <f aca="true" t="shared" si="175" ref="N190:S190">SUM(N191,N195,N201)</f>
        <v>0</v>
      </c>
      <c r="O190" s="187">
        <f t="shared" si="175"/>
        <v>0</v>
      </c>
      <c r="P190" s="187">
        <f t="shared" si="175"/>
        <v>0</v>
      </c>
      <c r="Q190" s="187">
        <f t="shared" si="175"/>
        <v>0</v>
      </c>
      <c r="R190" s="207">
        <f t="shared" si="175"/>
        <v>0</v>
      </c>
      <c r="S190" s="180">
        <f t="shared" si="175"/>
        <v>0</v>
      </c>
      <c r="T190" s="187">
        <f>SUM(T191,T195,T201)</f>
        <v>0</v>
      </c>
      <c r="U190" s="187">
        <f>SUM(U191,U195,U201)</f>
        <v>0</v>
      </c>
      <c r="V190" s="194"/>
      <c r="W190" s="194"/>
      <c r="X190" s="194"/>
      <c r="Y190" s="194"/>
      <c r="Z190" s="194"/>
      <c r="AA190" s="200"/>
      <c r="AB190" s="194"/>
      <c r="AC190" s="195"/>
      <c r="AD190" s="195"/>
      <c r="AE190" s="195"/>
      <c r="AF190" s="212"/>
      <c r="AG190" s="193"/>
      <c r="AH190" s="194"/>
      <c r="AI190" s="194"/>
      <c r="AJ190" s="194"/>
      <c r="AK190" s="194"/>
      <c r="AL190" s="194"/>
      <c r="AM190" s="194"/>
      <c r="AN190" s="194"/>
      <c r="AO190" s="200"/>
      <c r="AP190" s="194"/>
      <c r="AQ190" s="195"/>
      <c r="AR190" s="195"/>
      <c r="AS190" s="195"/>
      <c r="AT190" s="212"/>
    </row>
    <row r="191" spans="1:46" ht="12.75">
      <c r="A191" s="75">
        <v>31</v>
      </c>
      <c r="B191" s="76" t="s">
        <v>13</v>
      </c>
      <c r="C191" s="180">
        <f>SUM(C192,C193,C194)</f>
        <v>0</v>
      </c>
      <c r="D191" s="187">
        <f aca="true" t="shared" si="176" ref="D191:K191">SUM(D192,D193,D194)</f>
        <v>0</v>
      </c>
      <c r="E191" s="187">
        <f t="shared" si="176"/>
        <v>0</v>
      </c>
      <c r="F191" s="187">
        <f t="shared" si="176"/>
        <v>0</v>
      </c>
      <c r="G191" s="187">
        <f t="shared" si="176"/>
        <v>0</v>
      </c>
      <c r="H191" s="187">
        <f t="shared" si="176"/>
        <v>0</v>
      </c>
      <c r="I191" s="262"/>
      <c r="J191" s="187">
        <f t="shared" si="176"/>
        <v>0</v>
      </c>
      <c r="K191" s="187">
        <f t="shared" si="176"/>
        <v>0</v>
      </c>
      <c r="L191" s="201"/>
      <c r="M191" s="254"/>
      <c r="N191" s="187">
        <f>SUM(N192,N193,N194)</f>
        <v>0</v>
      </c>
      <c r="O191" s="187">
        <f>SUM(O192,O193,O194)</f>
        <v>0</v>
      </c>
      <c r="P191" s="187">
        <f>SUM(P192,P193,P194)</f>
        <v>0</v>
      </c>
      <c r="Q191" s="187">
        <f>SUM(Q192,Q193,Q194)</f>
        <v>0</v>
      </c>
      <c r="R191" s="207">
        <f>SUM(R192,R193,R194)</f>
        <v>0</v>
      </c>
      <c r="S191" s="180">
        <f>SUM(T182:AF182)</f>
        <v>0</v>
      </c>
      <c r="T191" s="187"/>
      <c r="U191" s="187"/>
      <c r="V191" s="194"/>
      <c r="W191" s="194"/>
      <c r="X191" s="194"/>
      <c r="Y191" s="194"/>
      <c r="Z191" s="194"/>
      <c r="AA191" s="200"/>
      <c r="AB191" s="194"/>
      <c r="AC191" s="195"/>
      <c r="AD191" s="195"/>
      <c r="AE191" s="195"/>
      <c r="AF191" s="212"/>
      <c r="AG191" s="193"/>
      <c r="AH191" s="194"/>
      <c r="AI191" s="194"/>
      <c r="AJ191" s="194"/>
      <c r="AK191" s="194"/>
      <c r="AL191" s="194"/>
      <c r="AM191" s="194"/>
      <c r="AN191" s="194"/>
      <c r="AO191" s="200"/>
      <c r="AP191" s="194"/>
      <c r="AQ191" s="195"/>
      <c r="AR191" s="195"/>
      <c r="AS191" s="195"/>
      <c r="AT191" s="212"/>
    </row>
    <row r="192" spans="1:46" s="70" customFormat="1" ht="12.75">
      <c r="A192" s="77">
        <v>311</v>
      </c>
      <c r="B192" s="78" t="s">
        <v>14</v>
      </c>
      <c r="C192" s="211">
        <f>SUM(D192:R192)</f>
        <v>0</v>
      </c>
      <c r="D192" s="197"/>
      <c r="E192" s="197"/>
      <c r="F192" s="197"/>
      <c r="G192" s="197"/>
      <c r="H192" s="197"/>
      <c r="I192" s="267"/>
      <c r="J192" s="197"/>
      <c r="K192" s="197"/>
      <c r="L192" s="201"/>
      <c r="M192" s="254"/>
      <c r="N192" s="197"/>
      <c r="O192" s="197"/>
      <c r="P192" s="197"/>
      <c r="Q192" s="197"/>
      <c r="R192" s="206"/>
      <c r="S192" s="193"/>
      <c r="T192" s="194"/>
      <c r="U192" s="194"/>
      <c r="V192" s="187"/>
      <c r="W192" s="187"/>
      <c r="X192" s="187"/>
      <c r="Y192" s="187"/>
      <c r="Z192" s="187"/>
      <c r="AA192" s="200"/>
      <c r="AB192" s="187"/>
      <c r="AC192" s="188"/>
      <c r="AD192" s="188"/>
      <c r="AE192" s="188"/>
      <c r="AF192" s="207"/>
      <c r="AG192" s="180">
        <f>SUM(AH192:AT192)</f>
        <v>0</v>
      </c>
      <c r="AH192" s="187"/>
      <c r="AI192" s="187"/>
      <c r="AJ192" s="187"/>
      <c r="AK192" s="187"/>
      <c r="AL192" s="187"/>
      <c r="AM192" s="187"/>
      <c r="AN192" s="187"/>
      <c r="AO192" s="200"/>
      <c r="AP192" s="187"/>
      <c r="AQ192" s="188"/>
      <c r="AR192" s="188"/>
      <c r="AS192" s="188"/>
      <c r="AT192" s="207"/>
    </row>
    <row r="193" spans="1:46" ht="12.75">
      <c r="A193" s="77">
        <v>312</v>
      </c>
      <c r="B193" s="78" t="s">
        <v>15</v>
      </c>
      <c r="C193" s="211">
        <f>SUM(D193:R193)</f>
        <v>0</v>
      </c>
      <c r="D193" s="197"/>
      <c r="E193" s="197"/>
      <c r="F193" s="197"/>
      <c r="G193" s="197"/>
      <c r="H193" s="197"/>
      <c r="I193" s="267"/>
      <c r="J193" s="197"/>
      <c r="K193" s="197"/>
      <c r="L193" s="201"/>
      <c r="M193" s="254"/>
      <c r="N193" s="197"/>
      <c r="O193" s="197"/>
      <c r="P193" s="197"/>
      <c r="Q193" s="197"/>
      <c r="R193" s="206"/>
      <c r="S193" s="193"/>
      <c r="T193" s="194"/>
      <c r="U193" s="194"/>
      <c r="V193" s="194"/>
      <c r="W193" s="194"/>
      <c r="X193" s="194"/>
      <c r="Y193" s="194"/>
      <c r="Z193" s="194"/>
      <c r="AA193" s="200"/>
      <c r="AB193" s="194"/>
      <c r="AC193" s="195"/>
      <c r="AD193" s="195"/>
      <c r="AE193" s="195"/>
      <c r="AF193" s="212"/>
      <c r="AG193" s="202"/>
      <c r="AH193" s="194"/>
      <c r="AI193" s="194"/>
      <c r="AJ193" s="194"/>
      <c r="AK193" s="194"/>
      <c r="AL193" s="194"/>
      <c r="AM193" s="194"/>
      <c r="AN193" s="194"/>
      <c r="AO193" s="200"/>
      <c r="AP193" s="194"/>
      <c r="AQ193" s="195"/>
      <c r="AR193" s="195"/>
      <c r="AS193" s="195"/>
      <c r="AT193" s="212"/>
    </row>
    <row r="194" spans="1:46" s="70" customFormat="1" ht="12.75">
      <c r="A194" s="77">
        <v>313</v>
      </c>
      <c r="B194" s="78" t="s">
        <v>16</v>
      </c>
      <c r="C194" s="211">
        <f>SUM(D194:R194)</f>
        <v>0</v>
      </c>
      <c r="D194" s="197"/>
      <c r="E194" s="197"/>
      <c r="F194" s="197"/>
      <c r="G194" s="197"/>
      <c r="H194" s="197"/>
      <c r="I194" s="267"/>
      <c r="J194" s="197"/>
      <c r="K194" s="197"/>
      <c r="L194" s="201"/>
      <c r="M194" s="254"/>
      <c r="N194" s="197"/>
      <c r="O194" s="197"/>
      <c r="P194" s="197"/>
      <c r="Q194" s="197"/>
      <c r="R194" s="206"/>
      <c r="S194" s="193"/>
      <c r="T194" s="194"/>
      <c r="U194" s="194"/>
      <c r="V194" s="187">
        <f>SUM(V195,V200)</f>
        <v>0</v>
      </c>
      <c r="W194" s="187">
        <f>SUM(W195,W200)</f>
        <v>0</v>
      </c>
      <c r="X194" s="187">
        <f>SUM(X195,X200)</f>
        <v>0</v>
      </c>
      <c r="Y194" s="187">
        <f>SUM(Y195,Y200)</f>
        <v>0</v>
      </c>
      <c r="Z194" s="187">
        <f>SUM(Z195,Z200)</f>
        <v>0</v>
      </c>
      <c r="AA194" s="200"/>
      <c r="AB194" s="187">
        <f aca="true" t="shared" si="177" ref="AB194:AN194">SUM(AB195,AB200)</f>
        <v>0</v>
      </c>
      <c r="AC194" s="188">
        <f t="shared" si="177"/>
        <v>0</v>
      </c>
      <c r="AD194" s="188">
        <f t="shared" si="177"/>
        <v>0</v>
      </c>
      <c r="AE194" s="188">
        <f t="shared" si="177"/>
        <v>0</v>
      </c>
      <c r="AF194" s="207">
        <f t="shared" si="177"/>
        <v>0</v>
      </c>
      <c r="AG194" s="180">
        <f t="shared" si="177"/>
        <v>0</v>
      </c>
      <c r="AH194" s="187">
        <f t="shared" si="177"/>
        <v>0</v>
      </c>
      <c r="AI194" s="187">
        <f t="shared" si="177"/>
        <v>0</v>
      </c>
      <c r="AJ194" s="187">
        <f t="shared" si="177"/>
        <v>0</v>
      </c>
      <c r="AK194" s="187">
        <f t="shared" si="177"/>
        <v>0</v>
      </c>
      <c r="AL194" s="187">
        <f t="shared" si="177"/>
        <v>0</v>
      </c>
      <c r="AM194" s="187">
        <f t="shared" si="177"/>
        <v>0</v>
      </c>
      <c r="AN194" s="187">
        <f t="shared" si="177"/>
        <v>0</v>
      </c>
      <c r="AO194" s="200"/>
      <c r="AP194" s="187">
        <f>SUM(AP195,AP200)</f>
        <v>0</v>
      </c>
      <c r="AQ194" s="188">
        <f>SUM(AQ195,AQ200)</f>
        <v>0</v>
      </c>
      <c r="AR194" s="188">
        <f>SUM(AR195,AR200)</f>
        <v>0</v>
      </c>
      <c r="AS194" s="188">
        <f>SUM(AS195,AS200)</f>
        <v>0</v>
      </c>
      <c r="AT194" s="207">
        <f>SUM(AT195,AT200)</f>
        <v>0</v>
      </c>
    </row>
    <row r="195" spans="1:46" s="70" customFormat="1" ht="12.75">
      <c r="A195" s="75">
        <v>32</v>
      </c>
      <c r="B195" s="76" t="s">
        <v>17</v>
      </c>
      <c r="C195" s="180">
        <f>SUM(C196:C200)</f>
        <v>0</v>
      </c>
      <c r="D195" s="187">
        <f aca="true" t="shared" si="178" ref="D195:K195">SUM(D196:D200)</f>
        <v>0</v>
      </c>
      <c r="E195" s="187">
        <f t="shared" si="178"/>
        <v>0</v>
      </c>
      <c r="F195" s="187">
        <f t="shared" si="178"/>
        <v>0</v>
      </c>
      <c r="G195" s="187">
        <f t="shared" si="178"/>
        <v>0</v>
      </c>
      <c r="H195" s="187">
        <f t="shared" si="178"/>
        <v>0</v>
      </c>
      <c r="I195" s="262"/>
      <c r="J195" s="187">
        <f t="shared" si="178"/>
        <v>0</v>
      </c>
      <c r="K195" s="187">
        <f t="shared" si="178"/>
        <v>0</v>
      </c>
      <c r="L195" s="201"/>
      <c r="M195" s="254"/>
      <c r="N195" s="187">
        <f>SUM(N196:N200)</f>
        <v>0</v>
      </c>
      <c r="O195" s="187">
        <f>SUM(O196:O200)</f>
        <v>0</v>
      </c>
      <c r="P195" s="187">
        <f>SUM(P196:P200)</f>
        <v>0</v>
      </c>
      <c r="Q195" s="187">
        <f>SUM(Q196:Q200)</f>
        <v>0</v>
      </c>
      <c r="R195" s="207">
        <f>SUM(R196:R200)</f>
        <v>0</v>
      </c>
      <c r="S195" s="180">
        <f>SUM(T186:AF186)</f>
        <v>0</v>
      </c>
      <c r="T195" s="187"/>
      <c r="U195" s="187"/>
      <c r="V195" s="187"/>
      <c r="W195" s="187"/>
      <c r="X195" s="187"/>
      <c r="Y195" s="187"/>
      <c r="Z195" s="187"/>
      <c r="AA195" s="200"/>
      <c r="AB195" s="187"/>
      <c r="AC195" s="188"/>
      <c r="AD195" s="188"/>
      <c r="AE195" s="188"/>
      <c r="AF195" s="207"/>
      <c r="AG195" s="180">
        <f>SUM(AH195:AT195)</f>
        <v>0</v>
      </c>
      <c r="AH195" s="187"/>
      <c r="AI195" s="187"/>
      <c r="AJ195" s="187"/>
      <c r="AK195" s="187"/>
      <c r="AL195" s="187"/>
      <c r="AM195" s="187"/>
      <c r="AN195" s="187"/>
      <c r="AO195" s="200"/>
      <c r="AP195" s="187"/>
      <c r="AQ195" s="188"/>
      <c r="AR195" s="188"/>
      <c r="AS195" s="188"/>
      <c r="AT195" s="207"/>
    </row>
    <row r="196" spans="1:46" ht="12.75">
      <c r="A196" s="77">
        <v>321</v>
      </c>
      <c r="B196" s="78" t="s">
        <v>18</v>
      </c>
      <c r="C196" s="211">
        <f>SUM(D196:R196)</f>
        <v>0</v>
      </c>
      <c r="D196" s="197"/>
      <c r="E196" s="197"/>
      <c r="F196" s="197"/>
      <c r="G196" s="197"/>
      <c r="H196" s="197"/>
      <c r="I196" s="267"/>
      <c r="J196" s="197"/>
      <c r="K196" s="197"/>
      <c r="L196" s="201"/>
      <c r="M196" s="254"/>
      <c r="N196" s="197"/>
      <c r="O196" s="197"/>
      <c r="P196" s="197"/>
      <c r="Q196" s="197"/>
      <c r="R196" s="206"/>
      <c r="S196" s="193"/>
      <c r="T196" s="194"/>
      <c r="U196" s="194"/>
      <c r="V196" s="194"/>
      <c r="W196" s="194"/>
      <c r="X196" s="194"/>
      <c r="Y196" s="194"/>
      <c r="Z196" s="194"/>
      <c r="AA196" s="200"/>
      <c r="AB196" s="194"/>
      <c r="AC196" s="195"/>
      <c r="AD196" s="195"/>
      <c r="AE196" s="195"/>
      <c r="AF196" s="212"/>
      <c r="AG196" s="193"/>
      <c r="AH196" s="194"/>
      <c r="AI196" s="194"/>
      <c r="AJ196" s="194"/>
      <c r="AK196" s="194"/>
      <c r="AL196" s="194"/>
      <c r="AM196" s="194"/>
      <c r="AN196" s="194"/>
      <c r="AO196" s="200"/>
      <c r="AP196" s="194"/>
      <c r="AQ196" s="195"/>
      <c r="AR196" s="195"/>
      <c r="AS196" s="195"/>
      <c r="AT196" s="212"/>
    </row>
    <row r="197" spans="1:46" ht="12.75">
      <c r="A197" s="77">
        <v>322</v>
      </c>
      <c r="B197" s="78" t="s">
        <v>19</v>
      </c>
      <c r="C197" s="211">
        <f>SUM(D197:R197)</f>
        <v>0</v>
      </c>
      <c r="D197" s="197"/>
      <c r="E197" s="197"/>
      <c r="F197" s="197"/>
      <c r="G197" s="197"/>
      <c r="H197" s="197"/>
      <c r="I197" s="267"/>
      <c r="J197" s="197"/>
      <c r="K197" s="197"/>
      <c r="L197" s="201"/>
      <c r="M197" s="254"/>
      <c r="N197" s="197"/>
      <c r="O197" s="197"/>
      <c r="P197" s="197"/>
      <c r="Q197" s="197"/>
      <c r="R197" s="206"/>
      <c r="S197" s="193"/>
      <c r="T197" s="194"/>
      <c r="U197" s="194"/>
      <c r="V197" s="194"/>
      <c r="W197" s="194"/>
      <c r="X197" s="194"/>
      <c r="Y197" s="194"/>
      <c r="Z197" s="194"/>
      <c r="AA197" s="200"/>
      <c r="AB197" s="194"/>
      <c r="AC197" s="195"/>
      <c r="AD197" s="195"/>
      <c r="AE197" s="195"/>
      <c r="AF197" s="212"/>
      <c r="AG197" s="193"/>
      <c r="AH197" s="194"/>
      <c r="AI197" s="194"/>
      <c r="AJ197" s="194"/>
      <c r="AK197" s="194"/>
      <c r="AL197" s="194"/>
      <c r="AM197" s="194"/>
      <c r="AN197" s="194"/>
      <c r="AO197" s="200"/>
      <c r="AP197" s="194"/>
      <c r="AQ197" s="195"/>
      <c r="AR197" s="195"/>
      <c r="AS197" s="195"/>
      <c r="AT197" s="212"/>
    </row>
    <row r="198" spans="1:46" ht="12.75">
      <c r="A198" s="77">
        <v>323</v>
      </c>
      <c r="B198" s="78" t="s">
        <v>20</v>
      </c>
      <c r="C198" s="211">
        <f>SUM(D198:R198)</f>
        <v>0</v>
      </c>
      <c r="D198" s="197"/>
      <c r="E198" s="197"/>
      <c r="F198" s="197"/>
      <c r="G198" s="197"/>
      <c r="H198" s="197"/>
      <c r="I198" s="267"/>
      <c r="J198" s="197"/>
      <c r="K198" s="197"/>
      <c r="L198" s="201"/>
      <c r="M198" s="254"/>
      <c r="N198" s="197"/>
      <c r="O198" s="197"/>
      <c r="P198" s="197"/>
      <c r="Q198" s="197"/>
      <c r="R198" s="206"/>
      <c r="S198" s="193"/>
      <c r="T198" s="194"/>
      <c r="U198" s="194"/>
      <c r="V198" s="194"/>
      <c r="W198" s="194"/>
      <c r="X198" s="194"/>
      <c r="Y198" s="194"/>
      <c r="Z198" s="194"/>
      <c r="AA198" s="200"/>
      <c r="AB198" s="194"/>
      <c r="AC198" s="195"/>
      <c r="AD198" s="195"/>
      <c r="AE198" s="195"/>
      <c r="AF198" s="212"/>
      <c r="AG198" s="193"/>
      <c r="AH198" s="194"/>
      <c r="AI198" s="194"/>
      <c r="AJ198" s="194"/>
      <c r="AK198" s="194"/>
      <c r="AL198" s="194"/>
      <c r="AM198" s="194"/>
      <c r="AN198" s="194"/>
      <c r="AO198" s="200"/>
      <c r="AP198" s="194"/>
      <c r="AQ198" s="195"/>
      <c r="AR198" s="195"/>
      <c r="AS198" s="195"/>
      <c r="AT198" s="212"/>
    </row>
    <row r="199" spans="1:46" ht="25.5">
      <c r="A199" s="79">
        <v>324</v>
      </c>
      <c r="B199" s="80" t="s">
        <v>43</v>
      </c>
      <c r="C199" s="211">
        <f>SUM(D199:R199)</f>
        <v>0</v>
      </c>
      <c r="D199" s="197"/>
      <c r="E199" s="197"/>
      <c r="F199" s="197"/>
      <c r="G199" s="197"/>
      <c r="H199" s="197"/>
      <c r="I199" s="267"/>
      <c r="J199" s="197"/>
      <c r="K199" s="197"/>
      <c r="L199" s="201"/>
      <c r="M199" s="254"/>
      <c r="N199" s="197"/>
      <c r="O199" s="197"/>
      <c r="P199" s="197"/>
      <c r="Q199" s="197"/>
      <c r="R199" s="206"/>
      <c r="S199" s="193"/>
      <c r="T199" s="194"/>
      <c r="U199" s="194"/>
      <c r="V199" s="194"/>
      <c r="W199" s="194"/>
      <c r="X199" s="194"/>
      <c r="Y199" s="194"/>
      <c r="Z199" s="194"/>
      <c r="AA199" s="200"/>
      <c r="AB199" s="194"/>
      <c r="AC199" s="195"/>
      <c r="AD199" s="195"/>
      <c r="AE199" s="195"/>
      <c r="AF199" s="212"/>
      <c r="AG199" s="193"/>
      <c r="AH199" s="194"/>
      <c r="AI199" s="194"/>
      <c r="AJ199" s="194"/>
      <c r="AK199" s="194"/>
      <c r="AL199" s="194"/>
      <c r="AM199" s="194"/>
      <c r="AN199" s="194"/>
      <c r="AO199" s="200"/>
      <c r="AP199" s="194"/>
      <c r="AQ199" s="195"/>
      <c r="AR199" s="195"/>
      <c r="AS199" s="195"/>
      <c r="AT199" s="212"/>
    </row>
    <row r="200" spans="1:46" s="70" customFormat="1" ht="12.75">
      <c r="A200" s="77">
        <v>329</v>
      </c>
      <c r="B200" s="78" t="s">
        <v>21</v>
      </c>
      <c r="C200" s="211">
        <f>SUM(D200:R200)</f>
        <v>0</v>
      </c>
      <c r="D200" s="197"/>
      <c r="E200" s="197"/>
      <c r="F200" s="197"/>
      <c r="G200" s="197"/>
      <c r="H200" s="197"/>
      <c r="I200" s="267"/>
      <c r="J200" s="197"/>
      <c r="K200" s="197"/>
      <c r="L200" s="201"/>
      <c r="M200" s="254"/>
      <c r="N200" s="197"/>
      <c r="O200" s="197"/>
      <c r="P200" s="197"/>
      <c r="Q200" s="197"/>
      <c r="R200" s="206"/>
      <c r="S200" s="193"/>
      <c r="T200" s="194"/>
      <c r="U200" s="194"/>
      <c r="V200" s="187"/>
      <c r="W200" s="187"/>
      <c r="X200" s="187"/>
      <c r="Y200" s="187"/>
      <c r="Z200" s="187"/>
      <c r="AA200" s="200"/>
      <c r="AB200" s="187"/>
      <c r="AC200" s="188"/>
      <c r="AD200" s="188"/>
      <c r="AE200" s="188"/>
      <c r="AF200" s="207"/>
      <c r="AG200" s="180">
        <f>SUM(AH200:AT200)</f>
        <v>0</v>
      </c>
      <c r="AH200" s="187"/>
      <c r="AI200" s="187"/>
      <c r="AJ200" s="187"/>
      <c r="AK200" s="187"/>
      <c r="AL200" s="187"/>
      <c r="AM200" s="187"/>
      <c r="AN200" s="187"/>
      <c r="AO200" s="200"/>
      <c r="AP200" s="187"/>
      <c r="AQ200" s="188"/>
      <c r="AR200" s="188"/>
      <c r="AS200" s="188"/>
      <c r="AT200" s="207"/>
    </row>
    <row r="201" spans="1:46" ht="12.75">
      <c r="A201" s="75">
        <v>34</v>
      </c>
      <c r="B201" s="76" t="s">
        <v>22</v>
      </c>
      <c r="C201" s="180">
        <f>SUM(C202)</f>
        <v>0</v>
      </c>
      <c r="D201" s="187">
        <f>SUM(D202)</f>
        <v>0</v>
      </c>
      <c r="E201" s="187">
        <f aca="true" t="shared" si="179" ref="E201:K201">SUM(E202)</f>
        <v>0</v>
      </c>
      <c r="F201" s="187">
        <f t="shared" si="179"/>
        <v>0</v>
      </c>
      <c r="G201" s="187">
        <f t="shared" si="179"/>
        <v>0</v>
      </c>
      <c r="H201" s="187">
        <f t="shared" si="179"/>
        <v>0</v>
      </c>
      <c r="I201" s="262"/>
      <c r="J201" s="187">
        <f t="shared" si="179"/>
        <v>0</v>
      </c>
      <c r="K201" s="187">
        <f t="shared" si="179"/>
        <v>0</v>
      </c>
      <c r="L201" s="201"/>
      <c r="M201" s="254"/>
      <c r="N201" s="187">
        <f>SUM(N202)</f>
        <v>0</v>
      </c>
      <c r="O201" s="187">
        <f>SUM(O202)</f>
        <v>0</v>
      </c>
      <c r="P201" s="187">
        <f>SUM(P202)</f>
        <v>0</v>
      </c>
      <c r="Q201" s="187">
        <f>SUM(Q202)</f>
        <v>0</v>
      </c>
      <c r="R201" s="187">
        <f>SUM(R202)</f>
        <v>0</v>
      </c>
      <c r="S201" s="180">
        <f>SUM(T192:AF192)</f>
        <v>0</v>
      </c>
      <c r="T201" s="187"/>
      <c r="U201" s="187"/>
      <c r="V201" s="194"/>
      <c r="W201" s="194"/>
      <c r="X201" s="194"/>
      <c r="Y201" s="194"/>
      <c r="Z201" s="194"/>
      <c r="AA201" s="200"/>
      <c r="AB201" s="194"/>
      <c r="AC201" s="195"/>
      <c r="AD201" s="195"/>
      <c r="AE201" s="195"/>
      <c r="AF201" s="212"/>
      <c r="AG201" s="193"/>
      <c r="AH201" s="194"/>
      <c r="AI201" s="194"/>
      <c r="AJ201" s="194"/>
      <c r="AK201" s="194"/>
      <c r="AL201" s="194"/>
      <c r="AM201" s="194"/>
      <c r="AN201" s="194"/>
      <c r="AO201" s="200"/>
      <c r="AP201" s="194"/>
      <c r="AQ201" s="195"/>
      <c r="AR201" s="195"/>
      <c r="AS201" s="195"/>
      <c r="AT201" s="212"/>
    </row>
    <row r="202" spans="1:46" ht="12.75">
      <c r="A202" s="77">
        <v>343</v>
      </c>
      <c r="B202" s="78" t="s">
        <v>23</v>
      </c>
      <c r="C202" s="211">
        <f>SUM(D202:R202)</f>
        <v>0</v>
      </c>
      <c r="D202" s="197"/>
      <c r="E202" s="197"/>
      <c r="F202" s="197"/>
      <c r="G202" s="197"/>
      <c r="H202" s="197"/>
      <c r="I202" s="267"/>
      <c r="J202" s="197"/>
      <c r="K202" s="197"/>
      <c r="L202" s="201"/>
      <c r="M202" s="254"/>
      <c r="N202" s="197"/>
      <c r="O202" s="197"/>
      <c r="P202" s="197"/>
      <c r="Q202" s="197"/>
      <c r="R202" s="206"/>
      <c r="S202" s="202"/>
      <c r="T202" s="194"/>
      <c r="U202" s="194"/>
      <c r="V202" s="194"/>
      <c r="W202" s="194"/>
      <c r="X202" s="194"/>
      <c r="Y202" s="194"/>
      <c r="Z202" s="194"/>
      <c r="AA202" s="200"/>
      <c r="AB202" s="194"/>
      <c r="AC202" s="195"/>
      <c r="AD202" s="195"/>
      <c r="AE202" s="195"/>
      <c r="AF202" s="212"/>
      <c r="AG202" s="193"/>
      <c r="AH202" s="194"/>
      <c r="AI202" s="194"/>
      <c r="AJ202" s="194"/>
      <c r="AK202" s="194"/>
      <c r="AL202" s="194"/>
      <c r="AM202" s="194"/>
      <c r="AN202" s="194"/>
      <c r="AO202" s="200"/>
      <c r="AP202" s="194"/>
      <c r="AQ202" s="195"/>
      <c r="AR202" s="195"/>
      <c r="AS202" s="195"/>
      <c r="AT202" s="212"/>
    </row>
    <row r="203" spans="1:46" ht="12.75">
      <c r="A203" s="75">
        <v>4</v>
      </c>
      <c r="B203" s="76" t="s">
        <v>25</v>
      </c>
      <c r="C203" s="180">
        <f>SUM(C204,C209)</f>
        <v>0</v>
      </c>
      <c r="D203" s="187">
        <f>SUM(D204,D209)</f>
        <v>0</v>
      </c>
      <c r="E203" s="187">
        <f aca="true" t="shared" si="180" ref="E203:K203">SUM(E204,E209)</f>
        <v>0</v>
      </c>
      <c r="F203" s="187">
        <f t="shared" si="180"/>
        <v>0</v>
      </c>
      <c r="G203" s="187">
        <f t="shared" si="180"/>
        <v>0</v>
      </c>
      <c r="H203" s="187">
        <f t="shared" si="180"/>
        <v>0</v>
      </c>
      <c r="I203" s="262"/>
      <c r="J203" s="187">
        <f t="shared" si="180"/>
        <v>0</v>
      </c>
      <c r="K203" s="187">
        <f t="shared" si="180"/>
        <v>0</v>
      </c>
      <c r="L203" s="201"/>
      <c r="M203" s="254"/>
      <c r="N203" s="187">
        <f aca="true" t="shared" si="181" ref="N203:S203">SUM(N204,N209)</f>
        <v>0</v>
      </c>
      <c r="O203" s="187">
        <f t="shared" si="181"/>
        <v>0</v>
      </c>
      <c r="P203" s="187">
        <f t="shared" si="181"/>
        <v>0</v>
      </c>
      <c r="Q203" s="187">
        <f t="shared" si="181"/>
        <v>0</v>
      </c>
      <c r="R203" s="207">
        <f t="shared" si="181"/>
        <v>0</v>
      </c>
      <c r="S203" s="180">
        <f t="shared" si="181"/>
        <v>0</v>
      </c>
      <c r="T203" s="187">
        <f>SUM(T204,T209)</f>
        <v>0</v>
      </c>
      <c r="U203" s="187">
        <f>SUM(U204,U209)</f>
        <v>0</v>
      </c>
      <c r="V203" s="194"/>
      <c r="W203" s="194"/>
      <c r="X203" s="194"/>
      <c r="Y203" s="194"/>
      <c r="Z203" s="194"/>
      <c r="AA203" s="200"/>
      <c r="AB203" s="194"/>
      <c r="AC203" s="195"/>
      <c r="AD203" s="195"/>
      <c r="AE203" s="195"/>
      <c r="AF203" s="212"/>
      <c r="AG203" s="193"/>
      <c r="AH203" s="194"/>
      <c r="AI203" s="194"/>
      <c r="AJ203" s="194"/>
      <c r="AK203" s="194"/>
      <c r="AL203" s="194"/>
      <c r="AM203" s="194"/>
      <c r="AN203" s="194"/>
      <c r="AO203" s="200"/>
      <c r="AP203" s="194"/>
      <c r="AQ203" s="195"/>
      <c r="AR203" s="195"/>
      <c r="AS203" s="195"/>
      <c r="AT203" s="212"/>
    </row>
    <row r="204" spans="1:46" ht="25.5">
      <c r="A204" s="75">
        <v>42</v>
      </c>
      <c r="B204" s="76" t="s">
        <v>26</v>
      </c>
      <c r="C204" s="180">
        <f>SUM(C205:C208)</f>
        <v>0</v>
      </c>
      <c r="D204" s="187">
        <f aca="true" t="shared" si="182" ref="D204:K204">SUM(D205:D208)</f>
        <v>0</v>
      </c>
      <c r="E204" s="187">
        <f t="shared" si="182"/>
        <v>0</v>
      </c>
      <c r="F204" s="187">
        <f t="shared" si="182"/>
        <v>0</v>
      </c>
      <c r="G204" s="187">
        <f t="shared" si="182"/>
        <v>0</v>
      </c>
      <c r="H204" s="187">
        <f t="shared" si="182"/>
        <v>0</v>
      </c>
      <c r="I204" s="262"/>
      <c r="J204" s="187">
        <f t="shared" si="182"/>
        <v>0</v>
      </c>
      <c r="K204" s="187">
        <f t="shared" si="182"/>
        <v>0</v>
      </c>
      <c r="L204" s="201"/>
      <c r="M204" s="254"/>
      <c r="N204" s="187">
        <f>SUM(N205:N208)</f>
        <v>0</v>
      </c>
      <c r="O204" s="187">
        <f>SUM(O205:O208)</f>
        <v>0</v>
      </c>
      <c r="P204" s="187">
        <f>SUM(P205:P208)</f>
        <v>0</v>
      </c>
      <c r="Q204" s="187">
        <f>SUM(Q205:Q208)</f>
        <v>0</v>
      </c>
      <c r="R204" s="207">
        <f>SUM(R205:R208)</f>
        <v>0</v>
      </c>
      <c r="S204" s="180">
        <f>SUM(T195:AF195)</f>
        <v>0</v>
      </c>
      <c r="T204" s="187"/>
      <c r="U204" s="187"/>
      <c r="V204" s="194"/>
      <c r="W204" s="194"/>
      <c r="X204" s="194"/>
      <c r="Y204" s="194"/>
      <c r="Z204" s="194"/>
      <c r="AA204" s="200"/>
      <c r="AB204" s="194"/>
      <c r="AC204" s="195"/>
      <c r="AD204" s="195"/>
      <c r="AE204" s="195"/>
      <c r="AF204" s="212"/>
      <c r="AG204" s="193"/>
      <c r="AH204" s="194"/>
      <c r="AI204" s="194"/>
      <c r="AJ204" s="194"/>
      <c r="AK204" s="194"/>
      <c r="AL204" s="194"/>
      <c r="AM204" s="194"/>
      <c r="AN204" s="194"/>
      <c r="AO204" s="200"/>
      <c r="AP204" s="194"/>
      <c r="AQ204" s="195"/>
      <c r="AR204" s="195"/>
      <c r="AS204" s="195"/>
      <c r="AT204" s="212"/>
    </row>
    <row r="205" spans="1:46" s="70" customFormat="1" ht="12.75">
      <c r="A205" s="77">
        <v>421</v>
      </c>
      <c r="B205" s="78" t="s">
        <v>34</v>
      </c>
      <c r="C205" s="211">
        <f>SUM(D205:R205)</f>
        <v>0</v>
      </c>
      <c r="D205" s="197"/>
      <c r="E205" s="197"/>
      <c r="F205" s="197"/>
      <c r="G205" s="197"/>
      <c r="H205" s="197"/>
      <c r="I205" s="267"/>
      <c r="J205" s="197"/>
      <c r="K205" s="197"/>
      <c r="L205" s="201"/>
      <c r="M205" s="254"/>
      <c r="N205" s="197"/>
      <c r="O205" s="197"/>
      <c r="P205" s="197"/>
      <c r="Q205" s="197"/>
      <c r="R205" s="206"/>
      <c r="S205" s="193"/>
      <c r="T205" s="194"/>
      <c r="U205" s="194"/>
      <c r="V205" s="214"/>
      <c r="W205" s="214"/>
      <c r="X205" s="214"/>
      <c r="Y205" s="214"/>
      <c r="Z205" s="214"/>
      <c r="AA205" s="214"/>
      <c r="AB205" s="214"/>
      <c r="AC205" s="216"/>
      <c r="AD205" s="214"/>
      <c r="AE205" s="214"/>
      <c r="AF205" s="217"/>
      <c r="AG205" s="213"/>
      <c r="AH205" s="214"/>
      <c r="AI205" s="214"/>
      <c r="AJ205" s="214"/>
      <c r="AK205" s="214"/>
      <c r="AL205" s="214"/>
      <c r="AM205" s="214"/>
      <c r="AN205" s="214"/>
      <c r="AO205" s="214"/>
      <c r="AP205" s="214"/>
      <c r="AQ205" s="216"/>
      <c r="AR205" s="214"/>
      <c r="AS205" s="214"/>
      <c r="AT205" s="217"/>
    </row>
    <row r="206" spans="1:46" ht="12.75">
      <c r="A206" s="77">
        <v>422</v>
      </c>
      <c r="B206" s="78" t="s">
        <v>24</v>
      </c>
      <c r="C206" s="211">
        <f>SUM(D206:R206)</f>
        <v>0</v>
      </c>
      <c r="D206" s="197"/>
      <c r="E206" s="197"/>
      <c r="F206" s="197"/>
      <c r="G206" s="197"/>
      <c r="H206" s="197"/>
      <c r="I206" s="267"/>
      <c r="J206" s="197"/>
      <c r="K206" s="197"/>
      <c r="L206" s="201"/>
      <c r="M206" s="254"/>
      <c r="N206" s="197"/>
      <c r="O206" s="197"/>
      <c r="P206" s="197"/>
      <c r="Q206" s="197"/>
      <c r="R206" s="206"/>
      <c r="S206" s="193"/>
      <c r="T206" s="194"/>
      <c r="U206" s="194"/>
      <c r="V206" s="197"/>
      <c r="W206" s="197"/>
      <c r="X206" s="197"/>
      <c r="Y206" s="197"/>
      <c r="Z206" s="197"/>
      <c r="AA206" s="197"/>
      <c r="AB206" s="197"/>
      <c r="AC206" s="218"/>
      <c r="AD206" s="218"/>
      <c r="AE206" s="219"/>
      <c r="AF206" s="220"/>
      <c r="AG206" s="211"/>
      <c r="AH206" s="197"/>
      <c r="AI206" s="197"/>
      <c r="AJ206" s="197"/>
      <c r="AK206" s="197"/>
      <c r="AL206" s="197"/>
      <c r="AM206" s="197"/>
      <c r="AN206" s="197"/>
      <c r="AO206" s="197"/>
      <c r="AP206" s="197"/>
      <c r="AQ206" s="218"/>
      <c r="AR206" s="218"/>
      <c r="AS206" s="219"/>
      <c r="AT206" s="220"/>
    </row>
    <row r="207" spans="1:21" ht="12.75">
      <c r="A207" s="77">
        <v>423</v>
      </c>
      <c r="B207" s="78" t="s">
        <v>35</v>
      </c>
      <c r="C207" s="211">
        <f>SUM(D207:R207)</f>
        <v>0</v>
      </c>
      <c r="D207" s="197"/>
      <c r="E207" s="197"/>
      <c r="F207" s="197"/>
      <c r="G207" s="197"/>
      <c r="H207" s="197"/>
      <c r="I207" s="267"/>
      <c r="J207" s="197"/>
      <c r="K207" s="197"/>
      <c r="L207" s="201"/>
      <c r="M207" s="254"/>
      <c r="N207" s="197"/>
      <c r="O207" s="197"/>
      <c r="P207" s="197"/>
      <c r="Q207" s="197"/>
      <c r="R207" s="206"/>
      <c r="S207" s="193"/>
      <c r="T207" s="194"/>
      <c r="U207" s="194"/>
    </row>
    <row r="208" spans="1:21" ht="25.5">
      <c r="A208" s="77">
        <v>424</v>
      </c>
      <c r="B208" s="78" t="s">
        <v>27</v>
      </c>
      <c r="C208" s="211">
        <f>SUM(D208:R208)</f>
        <v>0</v>
      </c>
      <c r="D208" s="197"/>
      <c r="E208" s="197"/>
      <c r="F208" s="197"/>
      <c r="G208" s="197"/>
      <c r="H208" s="197"/>
      <c r="I208" s="267"/>
      <c r="J208" s="197"/>
      <c r="K208" s="197"/>
      <c r="L208" s="201"/>
      <c r="M208" s="254"/>
      <c r="N208" s="197"/>
      <c r="O208" s="197"/>
      <c r="P208" s="197"/>
      <c r="Q208" s="197"/>
      <c r="R208" s="206"/>
      <c r="S208" s="193"/>
      <c r="T208" s="194"/>
      <c r="U208" s="194"/>
    </row>
    <row r="209" spans="1:21" ht="25.5">
      <c r="A209" s="75">
        <v>45</v>
      </c>
      <c r="B209" s="76" t="s">
        <v>42</v>
      </c>
      <c r="C209" s="180">
        <f>SUM(C210:C213)</f>
        <v>0</v>
      </c>
      <c r="D209" s="187">
        <f aca="true" t="shared" si="183" ref="D209:K209">SUM(D210:D213)</f>
        <v>0</v>
      </c>
      <c r="E209" s="187">
        <f t="shared" si="183"/>
        <v>0</v>
      </c>
      <c r="F209" s="187">
        <f t="shared" si="183"/>
        <v>0</v>
      </c>
      <c r="G209" s="187">
        <f t="shared" si="183"/>
        <v>0</v>
      </c>
      <c r="H209" s="187">
        <f t="shared" si="183"/>
        <v>0</v>
      </c>
      <c r="I209" s="262"/>
      <c r="J209" s="187">
        <f t="shared" si="183"/>
        <v>0</v>
      </c>
      <c r="K209" s="187">
        <f t="shared" si="183"/>
        <v>0</v>
      </c>
      <c r="L209" s="201"/>
      <c r="M209" s="254"/>
      <c r="N209" s="187">
        <f>SUM(N210:N213)</f>
        <v>0</v>
      </c>
      <c r="O209" s="187">
        <f>SUM(O210:O213)</f>
        <v>0</v>
      </c>
      <c r="P209" s="187">
        <f>SUM(P210:P213)</f>
        <v>0</v>
      </c>
      <c r="Q209" s="187">
        <f>SUM(Q210:Q213)</f>
        <v>0</v>
      </c>
      <c r="R209" s="207">
        <f>SUM(R210:R213)</f>
        <v>0</v>
      </c>
      <c r="S209" s="180">
        <f>SUM(T200:AF200)</f>
        <v>0</v>
      </c>
      <c r="T209" s="187"/>
      <c r="U209" s="187"/>
    </row>
    <row r="210" spans="1:21" ht="25.5">
      <c r="A210" s="77">
        <v>451</v>
      </c>
      <c r="B210" s="78" t="s">
        <v>36</v>
      </c>
      <c r="C210" s="211">
        <f>SUM(D210:R210)</f>
        <v>0</v>
      </c>
      <c r="D210" s="197"/>
      <c r="E210" s="197"/>
      <c r="F210" s="197"/>
      <c r="G210" s="197"/>
      <c r="H210" s="197"/>
      <c r="I210" s="267"/>
      <c r="J210" s="197"/>
      <c r="K210" s="197"/>
      <c r="L210" s="201"/>
      <c r="M210" s="254"/>
      <c r="N210" s="197"/>
      <c r="O210" s="197"/>
      <c r="P210" s="197"/>
      <c r="Q210" s="197"/>
      <c r="R210" s="206"/>
      <c r="S210" s="193"/>
      <c r="T210" s="194"/>
      <c r="U210" s="194"/>
    </row>
    <row r="211" spans="1:21" ht="25.5">
      <c r="A211" s="77">
        <v>452</v>
      </c>
      <c r="B211" s="78" t="s">
        <v>37</v>
      </c>
      <c r="C211" s="211">
        <f>SUM(D211:R211)</f>
        <v>0</v>
      </c>
      <c r="D211" s="197"/>
      <c r="E211" s="197"/>
      <c r="F211" s="197"/>
      <c r="G211" s="197"/>
      <c r="H211" s="197"/>
      <c r="I211" s="267"/>
      <c r="J211" s="197"/>
      <c r="K211" s="197"/>
      <c r="L211" s="201"/>
      <c r="M211" s="254"/>
      <c r="N211" s="197"/>
      <c r="O211" s="197"/>
      <c r="P211" s="197"/>
      <c r="Q211" s="197"/>
      <c r="R211" s="206"/>
      <c r="S211" s="193"/>
      <c r="T211" s="194"/>
      <c r="U211" s="194"/>
    </row>
    <row r="212" spans="1:21" ht="25.5">
      <c r="A212" s="77">
        <v>453</v>
      </c>
      <c r="B212" s="78" t="s">
        <v>38</v>
      </c>
      <c r="C212" s="211">
        <f>SUM(D212:R212)</f>
        <v>0</v>
      </c>
      <c r="D212" s="197"/>
      <c r="E212" s="197"/>
      <c r="F212" s="197"/>
      <c r="G212" s="197"/>
      <c r="H212" s="197"/>
      <c r="I212" s="267"/>
      <c r="J212" s="197"/>
      <c r="K212" s="197"/>
      <c r="L212" s="201"/>
      <c r="M212" s="254"/>
      <c r="N212" s="197"/>
      <c r="O212" s="197"/>
      <c r="P212" s="197"/>
      <c r="Q212" s="197"/>
      <c r="R212" s="206"/>
      <c r="S212" s="193"/>
      <c r="T212" s="194"/>
      <c r="U212" s="194"/>
    </row>
    <row r="213" spans="1:21" ht="25.5">
      <c r="A213" s="77">
        <v>454</v>
      </c>
      <c r="B213" s="78" t="s">
        <v>39</v>
      </c>
      <c r="C213" s="211">
        <f>SUM(D213:R213)</f>
        <v>0</v>
      </c>
      <c r="D213" s="197"/>
      <c r="E213" s="197"/>
      <c r="F213" s="197"/>
      <c r="G213" s="197"/>
      <c r="H213" s="197"/>
      <c r="I213" s="267"/>
      <c r="J213" s="197"/>
      <c r="K213" s="197"/>
      <c r="L213" s="201"/>
      <c r="M213" s="254"/>
      <c r="N213" s="197"/>
      <c r="O213" s="197"/>
      <c r="P213" s="197"/>
      <c r="Q213" s="197"/>
      <c r="R213" s="206"/>
      <c r="S213" s="193"/>
      <c r="T213" s="194"/>
      <c r="U213" s="194"/>
    </row>
    <row r="214" spans="1:21" ht="12.75">
      <c r="A214" s="81"/>
      <c r="B214" s="82"/>
      <c r="C214" s="213"/>
      <c r="D214" s="214"/>
      <c r="E214" s="214"/>
      <c r="F214" s="214"/>
      <c r="G214" s="214"/>
      <c r="H214" s="214"/>
      <c r="I214" s="268"/>
      <c r="J214" s="214"/>
      <c r="K214" s="214"/>
      <c r="L214" s="214"/>
      <c r="M214" s="259"/>
      <c r="N214" s="214"/>
      <c r="O214" s="214"/>
      <c r="P214" s="214"/>
      <c r="Q214" s="214"/>
      <c r="R214" s="215"/>
      <c r="S214" s="213"/>
      <c r="T214" s="214"/>
      <c r="U214" s="214"/>
    </row>
    <row r="215" spans="1:21" ht="12.75">
      <c r="A215" s="75"/>
      <c r="B215" s="78"/>
      <c r="C215" s="211"/>
      <c r="D215" s="197"/>
      <c r="E215" s="197"/>
      <c r="F215" s="197"/>
      <c r="G215" s="197"/>
      <c r="H215" s="197"/>
      <c r="I215" s="267"/>
      <c r="J215" s="197"/>
      <c r="K215" s="197"/>
      <c r="L215" s="197"/>
      <c r="M215" s="197"/>
      <c r="N215" s="197"/>
      <c r="O215" s="197"/>
      <c r="P215" s="197"/>
      <c r="Q215" s="197"/>
      <c r="R215" s="206"/>
      <c r="S215" s="211"/>
      <c r="T215" s="197"/>
      <c r="U215" s="197"/>
    </row>
    <row r="217" spans="3:8" ht="12.75">
      <c r="C217" s="85" t="s">
        <v>186</v>
      </c>
      <c r="H217" s="85" t="s">
        <v>167</v>
      </c>
    </row>
  </sheetData>
  <sheetProtection/>
  <mergeCells count="34">
    <mergeCell ref="AG1:AT2"/>
    <mergeCell ref="L4:N4"/>
    <mergeCell ref="Q4:Q5"/>
    <mergeCell ref="P4:P5"/>
    <mergeCell ref="O4:O5"/>
    <mergeCell ref="AQ4:AQ5"/>
    <mergeCell ref="Z4:Z5"/>
    <mergeCell ref="AA4:AB4"/>
    <mergeCell ref="AH4:AL4"/>
    <mergeCell ref="AM4:AM5"/>
    <mergeCell ref="AG3:AT3"/>
    <mergeCell ref="AT4:AT5"/>
    <mergeCell ref="AF4:AF5"/>
    <mergeCell ref="AN4:AN5"/>
    <mergeCell ref="AO4:AP4"/>
    <mergeCell ref="AG4:AG5"/>
    <mergeCell ref="AR4:AR5"/>
    <mergeCell ref="S4:S5"/>
    <mergeCell ref="AD4:AD5"/>
    <mergeCell ref="AE4:AE5"/>
    <mergeCell ref="T4:X4"/>
    <mergeCell ref="AS4:AS5"/>
    <mergeCell ref="Y4:Y5"/>
    <mergeCell ref="AC4:AC5"/>
    <mergeCell ref="S1:AF2"/>
    <mergeCell ref="C1:R2"/>
    <mergeCell ref="R4:R5"/>
    <mergeCell ref="A6:B6"/>
    <mergeCell ref="C3:R3"/>
    <mergeCell ref="D4:H4"/>
    <mergeCell ref="A1:B3"/>
    <mergeCell ref="K4:K5"/>
    <mergeCell ref="J4:J5"/>
    <mergeCell ref="S3:AF3"/>
  </mergeCells>
  <printOptions horizontalCentered="1"/>
  <pageMargins left="0.1968503937007874" right="0.1968503937007874" top="0.4330708661417323" bottom="0.3937007874015748" header="0.5118110236220472" footer="0.1968503937007874"/>
  <pageSetup firstPageNumber="3" useFirstPageNumber="1" horizontalDpi="300" verticalDpi="300" orientation="landscape" paperSize="9" scale="53" r:id="rId1"/>
  <headerFooter alignWithMargins="0">
    <oddHeader>&amp;ROŠ_FP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3.28125" style="86" customWidth="1"/>
    <col min="2" max="2" width="5.7109375" style="89" customWidth="1"/>
    <col min="3" max="3" width="66.00390625" style="86" customWidth="1"/>
    <col min="4" max="4" width="15.57421875" style="86" customWidth="1"/>
    <col min="5" max="5" width="34.57421875" style="86" customWidth="1"/>
    <col min="6" max="16384" width="9.140625" style="86" customWidth="1"/>
  </cols>
  <sheetData>
    <row r="1" spans="2:4" ht="25.5">
      <c r="B1" s="358" t="s">
        <v>55</v>
      </c>
      <c r="C1" s="359"/>
      <c r="D1" s="91" t="s">
        <v>71</v>
      </c>
    </row>
    <row r="2" spans="2:4" ht="14.25">
      <c r="B2" s="106" t="s">
        <v>74</v>
      </c>
      <c r="C2" s="107" t="s">
        <v>91</v>
      </c>
      <c r="D2" s="108">
        <v>671</v>
      </c>
    </row>
    <row r="3" spans="2:4" ht="25.5" customHeight="1">
      <c r="B3" s="360" t="s">
        <v>66</v>
      </c>
      <c r="C3" s="361"/>
      <c r="D3" s="362"/>
    </row>
    <row r="4" spans="1:5" s="127" customFormat="1" ht="12.75">
      <c r="A4" s="125"/>
      <c r="B4" s="93"/>
      <c r="C4" s="94" t="s">
        <v>89</v>
      </c>
      <c r="D4" s="95"/>
      <c r="E4" s="126"/>
    </row>
    <row r="5" spans="2:4" ht="12.75">
      <c r="B5" s="93"/>
      <c r="C5" s="94" t="s">
        <v>90</v>
      </c>
      <c r="D5" s="95"/>
    </row>
    <row r="6" spans="1:5" s="127" customFormat="1" ht="25.5">
      <c r="A6" s="125"/>
      <c r="B6" s="129"/>
      <c r="C6" s="128" t="s">
        <v>119</v>
      </c>
      <c r="D6" s="130"/>
      <c r="E6" s="126"/>
    </row>
    <row r="7" spans="2:4" s="87" customFormat="1" ht="14.25">
      <c r="B7" s="106" t="s">
        <v>75</v>
      </c>
      <c r="C7" s="107" t="s">
        <v>92</v>
      </c>
      <c r="D7" s="109" t="s">
        <v>111</v>
      </c>
    </row>
    <row r="8" spans="2:4" ht="28.5" customHeight="1">
      <c r="B8" s="352" t="s">
        <v>67</v>
      </c>
      <c r="C8" s="353"/>
      <c r="D8" s="354"/>
    </row>
    <row r="9" spans="2:4" ht="12.75">
      <c r="B9" s="92"/>
      <c r="C9" s="98" t="s">
        <v>72</v>
      </c>
      <c r="D9" s="99">
        <v>641</v>
      </c>
    </row>
    <row r="10" spans="2:5" ht="12.75">
      <c r="B10" s="92"/>
      <c r="C10" s="98" t="s">
        <v>57</v>
      </c>
      <c r="D10" s="99">
        <v>66151</v>
      </c>
      <c r="E10" s="113" t="s">
        <v>110</v>
      </c>
    </row>
    <row r="11" spans="2:4" ht="12.75">
      <c r="B11" s="92"/>
      <c r="C11" s="98" t="s">
        <v>62</v>
      </c>
      <c r="D11" s="99">
        <v>661</v>
      </c>
    </row>
    <row r="12" spans="2:4" ht="12.75">
      <c r="B12" s="92"/>
      <c r="C12" s="98" t="s">
        <v>65</v>
      </c>
      <c r="D12" s="99">
        <v>661</v>
      </c>
    </row>
    <row r="13" spans="2:4" ht="12.75">
      <c r="B13" s="92"/>
      <c r="C13" s="98" t="s">
        <v>63</v>
      </c>
      <c r="D13" s="99">
        <v>661</v>
      </c>
    </row>
    <row r="14" spans="2:4" ht="12.75">
      <c r="B14" s="92"/>
      <c r="C14" s="98" t="s">
        <v>64</v>
      </c>
      <c r="D14" s="99">
        <v>661</v>
      </c>
    </row>
    <row r="15" spans="2:4" ht="38.25">
      <c r="B15" s="92"/>
      <c r="C15" s="98" t="s">
        <v>88</v>
      </c>
      <c r="D15" s="99">
        <v>661</v>
      </c>
    </row>
    <row r="16" spans="2:4" ht="14.25">
      <c r="B16" s="106" t="s">
        <v>76</v>
      </c>
      <c r="C16" s="107" t="s">
        <v>93</v>
      </c>
      <c r="D16" s="109" t="s">
        <v>120</v>
      </c>
    </row>
    <row r="17" spans="2:4" ht="44.25" customHeight="1">
      <c r="B17" s="352" t="s">
        <v>69</v>
      </c>
      <c r="C17" s="353"/>
      <c r="D17" s="354"/>
    </row>
    <row r="18" spans="2:5" s="88" customFormat="1" ht="51">
      <c r="B18" s="100"/>
      <c r="C18" s="98" t="s">
        <v>58</v>
      </c>
      <c r="D18" s="101">
        <v>65264</v>
      </c>
      <c r="E18" s="124" t="s">
        <v>118</v>
      </c>
    </row>
    <row r="19" spans="2:4" s="88" customFormat="1" ht="13.5">
      <c r="B19" s="100"/>
      <c r="C19" s="98" t="s">
        <v>61</v>
      </c>
      <c r="D19" s="101">
        <v>65267</v>
      </c>
    </row>
    <row r="20" spans="2:4" s="88" customFormat="1" ht="25.5">
      <c r="B20" s="100"/>
      <c r="C20" s="98" t="s">
        <v>59</v>
      </c>
      <c r="D20" s="101">
        <v>65268</v>
      </c>
    </row>
    <row r="21" spans="2:4" s="88" customFormat="1" ht="25.5">
      <c r="B21" s="100"/>
      <c r="C21" s="98" t="s">
        <v>60</v>
      </c>
      <c r="D21" s="101">
        <v>65269</v>
      </c>
    </row>
    <row r="22" spans="2:4" s="87" customFormat="1" ht="14.25">
      <c r="B22" s="106" t="s">
        <v>77</v>
      </c>
      <c r="C22" s="107" t="s">
        <v>94</v>
      </c>
      <c r="D22" s="109" t="s">
        <v>73</v>
      </c>
    </row>
    <row r="23" spans="2:4" ht="28.5" customHeight="1">
      <c r="B23" s="352" t="s">
        <v>83</v>
      </c>
      <c r="C23" s="353"/>
      <c r="D23" s="354"/>
    </row>
    <row r="24" spans="2:4" ht="12.75">
      <c r="B24" s="96"/>
      <c r="C24" s="97" t="s">
        <v>80</v>
      </c>
      <c r="D24" s="102">
        <v>636</v>
      </c>
    </row>
    <row r="25" spans="2:4" ht="12.75">
      <c r="B25" s="96"/>
      <c r="C25" s="97" t="s">
        <v>81</v>
      </c>
      <c r="D25" s="102">
        <v>636</v>
      </c>
    </row>
    <row r="26" spans="2:4" ht="12.75">
      <c r="B26" s="96"/>
      <c r="C26" s="97" t="s">
        <v>82</v>
      </c>
      <c r="D26" s="102">
        <v>634</v>
      </c>
    </row>
    <row r="27" spans="2:4" ht="12.75">
      <c r="B27" s="134"/>
      <c r="C27" s="135" t="s">
        <v>121</v>
      </c>
      <c r="D27" s="136">
        <v>639</v>
      </c>
    </row>
    <row r="28" spans="2:4" s="87" customFormat="1" ht="14.25">
      <c r="B28" s="131" t="s">
        <v>159</v>
      </c>
      <c r="C28" s="132" t="s">
        <v>95</v>
      </c>
      <c r="D28" s="133" t="s">
        <v>78</v>
      </c>
    </row>
    <row r="29" spans="2:4" s="87" customFormat="1" ht="12.75">
      <c r="B29" s="92"/>
      <c r="C29" s="103" t="s">
        <v>84</v>
      </c>
      <c r="D29" s="104">
        <v>638</v>
      </c>
    </row>
    <row r="30" spans="2:4" ht="12.75">
      <c r="B30" s="92"/>
      <c r="C30" s="105" t="s">
        <v>85</v>
      </c>
      <c r="D30" s="102">
        <v>632</v>
      </c>
    </row>
    <row r="31" spans="2:4" s="87" customFormat="1" ht="14.25">
      <c r="B31" s="106" t="s">
        <v>79</v>
      </c>
      <c r="C31" s="107" t="s">
        <v>96</v>
      </c>
      <c r="D31" s="109">
        <v>663</v>
      </c>
    </row>
    <row r="32" spans="2:4" ht="38.25" customHeight="1">
      <c r="B32" s="352" t="s">
        <v>68</v>
      </c>
      <c r="C32" s="353"/>
      <c r="D32" s="354"/>
    </row>
    <row r="33" spans="2:4" s="87" customFormat="1" ht="32.25" customHeight="1">
      <c r="B33" s="106" t="s">
        <v>86</v>
      </c>
      <c r="C33" s="107" t="s">
        <v>105</v>
      </c>
      <c r="D33" s="108">
        <v>721</v>
      </c>
    </row>
    <row r="34" spans="2:4" ht="38.25" customHeight="1">
      <c r="B34" s="352" t="s">
        <v>99</v>
      </c>
      <c r="C34" s="353"/>
      <c r="D34" s="354"/>
    </row>
    <row r="35" spans="2:4" ht="12.75">
      <c r="B35" s="110"/>
      <c r="C35" s="90" t="s">
        <v>98</v>
      </c>
      <c r="D35" s="101">
        <v>65267</v>
      </c>
    </row>
    <row r="36" spans="2:4" s="87" customFormat="1" ht="14.25">
      <c r="B36" s="106" t="s">
        <v>87</v>
      </c>
      <c r="C36" s="107" t="s">
        <v>97</v>
      </c>
      <c r="D36" s="108">
        <v>84</v>
      </c>
    </row>
    <row r="37" spans="2:4" ht="38.25" customHeight="1" thickBot="1">
      <c r="B37" s="355" t="s">
        <v>70</v>
      </c>
      <c r="C37" s="356"/>
      <c r="D37" s="357"/>
    </row>
  </sheetData>
  <sheetProtection/>
  <mergeCells count="8">
    <mergeCell ref="B34:D34"/>
    <mergeCell ref="B37:D37"/>
    <mergeCell ref="B1:C1"/>
    <mergeCell ref="B3:D3"/>
    <mergeCell ref="B8:D8"/>
    <mergeCell ref="B17:D17"/>
    <mergeCell ref="B23:D23"/>
    <mergeCell ref="B32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2019-12-13T08:37:01Z</cp:lastPrinted>
  <dcterms:created xsi:type="dcterms:W3CDTF">2013-09-11T11:00:21Z</dcterms:created>
  <dcterms:modified xsi:type="dcterms:W3CDTF">2020-01-02T08:00:29Z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